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3" sheetId="1" r:id="rId1"/>
    <sheet name="АСб-20И1" sheetId="2" r:id="rId2"/>
    <sheet name="БИб-20И1" sheetId="3" r:id="rId3"/>
    <sheet name="БИб-22Э1" sheetId="4" r:id="rId4"/>
  </sheets>
  <definedNames/>
  <calcPr fullCalcOnLoad="1"/>
</workbook>
</file>

<file path=xl/sharedStrings.xml><?xml version="1.0" encoding="utf-8"?>
<sst xmlns="http://schemas.openxmlformats.org/spreadsheetml/2006/main" count="69" uniqueCount="13">
  <si>
    <t>UБЭ, мВ</t>
  </si>
  <si>
    <t>Iб, мкA</t>
  </si>
  <si>
    <t>Uкэ, В</t>
  </si>
  <si>
    <t>Iк, мA</t>
  </si>
  <si>
    <t>Входные (базовые) характеристики</t>
  </si>
  <si>
    <t>Выходные (коллекторные) характеристики</t>
  </si>
  <si>
    <t>Iб = 100 мкA</t>
  </si>
  <si>
    <t>Iб = 120 мкA</t>
  </si>
  <si>
    <t>Iб = 140 мкA</t>
  </si>
  <si>
    <t>h11=</t>
  </si>
  <si>
    <t>h12=</t>
  </si>
  <si>
    <t>h21=</t>
  </si>
  <si>
    <t>h22=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</si>
</sst>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0"/>
    <numFmt numFmtId="190" formatCode="0.0000"/>
  </numFmts>
  <fonts count="45">
    <font>
      <sz val="10"/>
      <name val="Arial"/>
      <family val="0"/>
    </font>
    <font>
      <sz val="11.75"/>
      <color indexed="8"/>
      <name val="Arial Cyr"/>
      <family val="0"/>
    </font>
    <font>
      <sz val="10.8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75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left"/>
    </xf>
    <xf numFmtId="188" fontId="0" fillId="0" borderId="10" xfId="0" applyNumberFormat="1" applyBorder="1" applyAlignment="1">
      <alignment horizontal="left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189" fontId="0" fillId="0" borderId="10" xfId="0" applyNumberFormat="1" applyBorder="1" applyAlignment="1">
      <alignment horizontal="left"/>
    </xf>
    <xf numFmtId="0" fontId="0" fillId="37" borderId="10" xfId="0" applyFill="1" applyBorder="1" applyAlignment="1">
      <alignment/>
    </xf>
    <xf numFmtId="190" fontId="0" fillId="0" borderId="10" xfId="0" applyNumberFormat="1" applyBorder="1" applyAlignment="1">
      <alignment horizontal="left"/>
    </xf>
    <xf numFmtId="0" fontId="0" fillId="38" borderId="10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right"/>
    </xf>
    <xf numFmtId="2" fontId="0" fillId="0" borderId="10" xfId="0" applyNumberFormat="1" applyFill="1" applyBorder="1" applyAlignment="1">
      <alignment horizontal="left"/>
    </xf>
    <xf numFmtId="188" fontId="0" fillId="0" borderId="10" xfId="0" applyNumberForma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Входные характеристики транзистора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I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 =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f(U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БЭ)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025"/>
          <c:w val="0.72"/>
          <c:h val="0.797"/>
        </c:manualLayout>
      </c:layout>
      <c:scatterChart>
        <c:scatterStyle val="smoothMarker"/>
        <c:varyColors val="0"/>
        <c:ser>
          <c:idx val="0"/>
          <c:order val="0"/>
          <c:tx>
            <c:v>Uкэ=0 В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Лист3!$A$3:$A$13</c:f>
              <c:numCache/>
            </c:numRef>
          </c:xVal>
          <c:yVal>
            <c:numRef>
              <c:f>Лист3!$B$3:$B$13</c:f>
              <c:numCache/>
            </c:numRef>
          </c:yVal>
          <c:smooth val="1"/>
        </c:ser>
        <c:ser>
          <c:idx val="1"/>
          <c:order val="1"/>
          <c:tx>
            <c:v>Uкэ=5 В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Лист3!$D$3:$D$13</c:f>
              <c:numCache/>
            </c:numRef>
          </c:xVal>
          <c:yVal>
            <c:numRef>
              <c:f>Лист3!$E$3:$E$13</c:f>
              <c:numCache/>
            </c:numRef>
          </c:yVal>
          <c:smooth val="1"/>
        </c:ser>
        <c:axId val="28898584"/>
        <c:axId val="6744473"/>
      </c:scatterChart>
      <c:valAx>
        <c:axId val="28898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U</a:t>
                </a: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бэ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44473"/>
        <c:crosses val="autoZero"/>
        <c:crossBetween val="midCat"/>
        <c:dispUnits/>
      </c:valAx>
      <c:valAx>
        <c:axId val="6744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I</a:t>
                </a: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б</a:t>
                </a:r>
              </a:p>
            </c:rich>
          </c:tx>
          <c:layout>
            <c:manualLayout>
              <c:xMode val="factor"/>
              <c:yMode val="factor"/>
              <c:x val="-0.03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985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444"/>
          <c:w val="0.183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Выходные характеристики транзистора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I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к =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f(U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КЭ)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25"/>
          <c:w val="0.707"/>
          <c:h val="0.804"/>
        </c:manualLayout>
      </c:layout>
      <c:scatterChart>
        <c:scatterStyle val="smoothMarker"/>
        <c:varyColors val="0"/>
        <c:ser>
          <c:idx val="0"/>
          <c:order val="0"/>
          <c:tx>
            <c:v>Iб = 100 мкА 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Лист3!$G$3:$G$10</c:f>
              <c:numCache/>
            </c:numRef>
          </c:xVal>
          <c:yVal>
            <c:numRef>
              <c:f>Лист3!$H$3:$H$10</c:f>
              <c:numCache/>
            </c:numRef>
          </c:yVal>
          <c:smooth val="1"/>
        </c:ser>
        <c:ser>
          <c:idx val="1"/>
          <c:order val="1"/>
          <c:tx>
            <c:v>Iб = 120 мкА 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Лист3!$J$3:$J$10</c:f>
              <c:numCache/>
            </c:numRef>
          </c:xVal>
          <c:yVal>
            <c:numRef>
              <c:f>Лист3!$K$3:$K$10</c:f>
              <c:numCache/>
            </c:numRef>
          </c:yVal>
          <c:smooth val="1"/>
        </c:ser>
        <c:ser>
          <c:idx val="2"/>
          <c:order val="2"/>
          <c:tx>
            <c:v>Iб = 140 мкА 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Лист3!$M$3:$M$10</c:f>
              <c:numCache/>
            </c:numRef>
          </c:xVal>
          <c:yVal>
            <c:numRef>
              <c:f>Лист3!$N$3:$N$10</c:f>
              <c:numCache/>
            </c:numRef>
          </c:yVal>
          <c:smooth val="1"/>
        </c:ser>
        <c:axId val="62043722"/>
        <c:axId val="20243499"/>
      </c:scatterChart>
      <c:valAx>
        <c:axId val="62043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кэ</a:t>
                </a:r>
              </a:p>
            </c:rich>
          </c:tx>
          <c:layout>
            <c:manualLayout>
              <c:xMode val="factor"/>
              <c:yMode val="factor"/>
              <c:x val="-0.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43499"/>
        <c:crosses val="autoZero"/>
        <c:crossBetween val="midCat"/>
        <c:dispUnits/>
      </c:valAx>
      <c:valAx>
        <c:axId val="20243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437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43325"/>
          <c:w val="0.20725"/>
          <c:h val="0.1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Входные характеристики транзистора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I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 =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f(U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БЭ)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95"/>
          <c:w val="0.721"/>
          <c:h val="0.79775"/>
        </c:manualLayout>
      </c:layout>
      <c:scatterChart>
        <c:scatterStyle val="smoothMarker"/>
        <c:varyColors val="0"/>
        <c:ser>
          <c:idx val="0"/>
          <c:order val="0"/>
          <c:tx>
            <c:v>Uкэ=0 В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'АСб-20И1'!$A$4:$A$13</c:f>
              <c:numCache/>
            </c:numRef>
          </c:xVal>
          <c:yVal>
            <c:numRef>
              <c:f>'АСб-20И1'!$B$4:$B$13</c:f>
              <c:numCache/>
            </c:numRef>
          </c:yVal>
          <c:smooth val="1"/>
        </c:ser>
        <c:ser>
          <c:idx val="1"/>
          <c:order val="1"/>
          <c:tx>
            <c:v>Uкэ=5 В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'АСб-20И1'!$D$4:$D$13</c:f>
              <c:numCache/>
            </c:numRef>
          </c:xVal>
          <c:yVal>
            <c:numRef>
              <c:f>'АСб-20И1'!$E$4:$E$13</c:f>
              <c:numCache/>
            </c:numRef>
          </c:yVal>
          <c:smooth val="1"/>
        </c:ser>
        <c:axId val="52407356"/>
        <c:axId val="17823613"/>
      </c:scatterChart>
      <c:valAx>
        <c:axId val="52407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U</a:t>
                </a: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бэ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3613"/>
        <c:crosses val="autoZero"/>
        <c:crossBetween val="midCat"/>
        <c:dispUnits/>
      </c:valAx>
      <c:valAx>
        <c:axId val="17823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I</a:t>
                </a: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б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073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444"/>
          <c:w val="0.183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Выходные характеристики транзистора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I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к =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f(U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КЭ)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215"/>
          <c:w val="0.70875"/>
          <c:h val="0.805"/>
        </c:manualLayout>
      </c:layout>
      <c:scatterChart>
        <c:scatterStyle val="smoothMarker"/>
        <c:varyColors val="0"/>
        <c:ser>
          <c:idx val="0"/>
          <c:order val="0"/>
          <c:tx>
            <c:v>Iб = 100 мкА 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'АСб-20И1'!$G$4:$G$11</c:f>
              <c:numCache/>
            </c:numRef>
          </c:xVal>
          <c:yVal>
            <c:numRef>
              <c:f>'АСб-20И1'!$H$4:$H$11</c:f>
              <c:numCache/>
            </c:numRef>
          </c:yVal>
          <c:smooth val="1"/>
        </c:ser>
        <c:ser>
          <c:idx val="1"/>
          <c:order val="1"/>
          <c:tx>
            <c:v>Iб = 120 мкА 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'АСб-20И1'!$J$4:$J$11</c:f>
              <c:numCache/>
            </c:numRef>
          </c:xVal>
          <c:yVal>
            <c:numRef>
              <c:f>'АСб-20И1'!$K$4:$K$11</c:f>
              <c:numCache/>
            </c:numRef>
          </c:yVal>
          <c:smooth val="1"/>
        </c:ser>
        <c:ser>
          <c:idx val="2"/>
          <c:order val="2"/>
          <c:tx>
            <c:v>Iб = 140 мкА 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'АСб-20И1'!$M$4:$M$11</c:f>
              <c:numCache/>
            </c:numRef>
          </c:xVal>
          <c:yVal>
            <c:numRef>
              <c:f>'АСб-20И1'!$N$4:$N$11</c:f>
              <c:numCache/>
            </c:numRef>
          </c:yVal>
          <c:smooth val="1"/>
        </c:ser>
        <c:axId val="941806"/>
        <c:axId val="46148495"/>
      </c:scatterChart>
      <c:valAx>
        <c:axId val="941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кэ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48495"/>
        <c:crosses val="autoZero"/>
        <c:crossBetween val="midCat"/>
        <c:dispUnits/>
      </c:valAx>
      <c:valAx>
        <c:axId val="46148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18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43125"/>
          <c:w val="0.202"/>
          <c:h val="0.1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Входные характеристики транзистора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I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 =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f(U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БЭ)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95"/>
          <c:w val="0.722"/>
          <c:h val="0.798"/>
        </c:manualLayout>
      </c:layout>
      <c:scatterChart>
        <c:scatterStyle val="smoothMarker"/>
        <c:varyColors val="0"/>
        <c:ser>
          <c:idx val="0"/>
          <c:order val="0"/>
          <c:tx>
            <c:v>Uкэ=0 В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'БИб-20И1'!$A$4:$A$13</c:f>
              <c:numCache/>
            </c:numRef>
          </c:xVal>
          <c:yVal>
            <c:numRef>
              <c:f>'БИб-20И1'!$B$4:$B$13</c:f>
              <c:numCache/>
            </c:numRef>
          </c:yVal>
          <c:smooth val="1"/>
        </c:ser>
        <c:ser>
          <c:idx val="1"/>
          <c:order val="1"/>
          <c:tx>
            <c:v>Uкэ=5 В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'БИб-20И1'!$D$4:$D$13</c:f>
              <c:numCache/>
            </c:numRef>
          </c:xVal>
          <c:yVal>
            <c:numRef>
              <c:f>'БИб-20И1'!$E$4:$E$13</c:f>
              <c:numCache/>
            </c:numRef>
          </c:yVal>
          <c:smooth val="1"/>
        </c:ser>
        <c:axId val="46683744"/>
        <c:axId val="5802081"/>
      </c:scatterChart>
      <c:valAx>
        <c:axId val="46683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U</a:t>
                </a: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бэ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2081"/>
        <c:crosses val="autoZero"/>
        <c:crossBetween val="midCat"/>
        <c:dispUnits/>
      </c:valAx>
      <c:valAx>
        <c:axId val="5802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I</a:t>
                </a: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б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837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444"/>
          <c:w val="0.183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Выходные характеристики транзистора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I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к =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f(U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КЭ)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5"/>
          <c:w val="0.704"/>
          <c:h val="0.805"/>
        </c:manualLayout>
      </c:layout>
      <c:scatterChart>
        <c:scatterStyle val="smoothMarker"/>
        <c:varyColors val="0"/>
        <c:ser>
          <c:idx val="0"/>
          <c:order val="0"/>
          <c:tx>
            <c:v>Iб = 100 мкА 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'БИб-20И1'!$G$4:$G$11</c:f>
              <c:numCache/>
            </c:numRef>
          </c:xVal>
          <c:yVal>
            <c:numRef>
              <c:f>'БИб-20И1'!$H$4:$H$11</c:f>
              <c:numCache/>
            </c:numRef>
          </c:yVal>
          <c:smooth val="1"/>
        </c:ser>
        <c:ser>
          <c:idx val="1"/>
          <c:order val="1"/>
          <c:tx>
            <c:v>Iб = 120 мкА 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'БИб-20И1'!$J$4:$J$11</c:f>
              <c:numCache/>
            </c:numRef>
          </c:xVal>
          <c:yVal>
            <c:numRef>
              <c:f>'БИб-20И1'!$K$4:$K$11</c:f>
              <c:numCache/>
            </c:numRef>
          </c:yVal>
          <c:smooth val="1"/>
        </c:ser>
        <c:ser>
          <c:idx val="2"/>
          <c:order val="2"/>
          <c:tx>
            <c:v>Iб = 140 мкА 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'БИб-20И1'!$M$4:$M$11</c:f>
              <c:numCache/>
            </c:numRef>
          </c:xVal>
          <c:yVal>
            <c:numRef>
              <c:f>'БИб-20И1'!$N$4:$N$11</c:f>
              <c:numCache/>
            </c:numRef>
          </c:yVal>
          <c:smooth val="1"/>
        </c:ser>
        <c:axId val="15866514"/>
        <c:axId val="39261683"/>
      </c:scatterChart>
      <c:valAx>
        <c:axId val="15866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кэ</a:t>
                </a:r>
              </a:p>
            </c:rich>
          </c:tx>
          <c:layout>
            <c:manualLayout>
              <c:xMode val="factor"/>
              <c:yMode val="factor"/>
              <c:x val="-0.02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1683"/>
        <c:crosses val="autoZero"/>
        <c:crossBetween val="midCat"/>
        <c:dispUnits/>
      </c:valAx>
      <c:valAx>
        <c:axId val="39261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I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665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43325"/>
          <c:w val="0.20725"/>
          <c:h val="0.1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Входные характеристики транзистора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I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 =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f(U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БЭ)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2825"/>
          <c:w val="0.73675"/>
          <c:h val="0.79575"/>
        </c:manualLayout>
      </c:layout>
      <c:scatterChart>
        <c:scatterStyle val="smoothMarker"/>
        <c:varyColors val="0"/>
        <c:ser>
          <c:idx val="0"/>
          <c:order val="0"/>
          <c:tx>
            <c:v>Uкэ=0 В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'БИб-20И1'!$A$4:$A$13</c:f>
              <c:numCache>
                <c:ptCount val="10"/>
                <c:pt idx="0">
                  <c:v>44.2</c:v>
                </c:pt>
                <c:pt idx="1">
                  <c:v>63.6</c:v>
                </c:pt>
                <c:pt idx="2">
                  <c:v>73.7</c:v>
                </c:pt>
                <c:pt idx="3">
                  <c:v>81.5</c:v>
                </c:pt>
                <c:pt idx="4">
                  <c:v>88.2</c:v>
                </c:pt>
                <c:pt idx="5">
                  <c:v>93.6</c:v>
                </c:pt>
                <c:pt idx="6">
                  <c:v>103.7</c:v>
                </c:pt>
                <c:pt idx="7">
                  <c:v>110.7</c:v>
                </c:pt>
                <c:pt idx="8">
                  <c:v>117.2</c:v>
                </c:pt>
                <c:pt idx="9">
                  <c:v>122.5</c:v>
                </c:pt>
              </c:numCache>
            </c:numRef>
          </c:xVal>
          <c:yVal>
            <c:numRef>
              <c:f>'БИб-20И1'!$B$4:$B$13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120</c:v>
                </c:pt>
                <c:pt idx="9">
                  <c:v>140</c:v>
                </c:pt>
              </c:numCache>
            </c:numRef>
          </c:yVal>
          <c:smooth val="1"/>
        </c:ser>
        <c:ser>
          <c:idx val="1"/>
          <c:order val="1"/>
          <c:tx>
            <c:v>Uкэ=5 В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'БИб-20И1'!$D$4:$D$13</c:f>
              <c:numCache>
                <c:ptCount val="10"/>
                <c:pt idx="0">
                  <c:v>90.5</c:v>
                </c:pt>
                <c:pt idx="1">
                  <c:v>113.6</c:v>
                </c:pt>
                <c:pt idx="2">
                  <c:v>126.6</c:v>
                </c:pt>
                <c:pt idx="3">
                  <c:v>138.8</c:v>
                </c:pt>
                <c:pt idx="4">
                  <c:v>146.6</c:v>
                </c:pt>
                <c:pt idx="5">
                  <c:v>154.3</c:v>
                </c:pt>
                <c:pt idx="6">
                  <c:v>166.8</c:v>
                </c:pt>
                <c:pt idx="7">
                  <c:v>176.3</c:v>
                </c:pt>
                <c:pt idx="8">
                  <c:v>185.3</c:v>
                </c:pt>
                <c:pt idx="9">
                  <c:v>192.8</c:v>
                </c:pt>
              </c:numCache>
            </c:numRef>
          </c:xVal>
          <c:yVal>
            <c:numRef>
              <c:f>'БИб-20И1'!$E$4:$E$13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120</c:v>
                </c:pt>
                <c:pt idx="9">
                  <c:v>140</c:v>
                </c:pt>
              </c:numCache>
            </c:numRef>
          </c:yVal>
          <c:smooth val="1"/>
        </c:ser>
        <c:axId val="44774276"/>
        <c:axId val="46455877"/>
      </c:scatterChart>
      <c:valAx>
        <c:axId val="4477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U</a:t>
                </a: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бэ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55877"/>
        <c:crosses val="autoZero"/>
        <c:crossBetween val="midCat"/>
        <c:dispUnits/>
      </c:valAx>
      <c:valAx>
        <c:axId val="46455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I</a:t>
                </a: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б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742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444"/>
          <c:w val="0.183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Выходные характеристики транзистора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I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к =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f(U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КЭ)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128"/>
          <c:w val="0.73"/>
          <c:h val="0.808"/>
        </c:manualLayout>
      </c:layout>
      <c:scatterChart>
        <c:scatterStyle val="smoothMarker"/>
        <c:varyColors val="0"/>
        <c:ser>
          <c:idx val="0"/>
          <c:order val="0"/>
          <c:tx>
            <c:v>Iб = 100 мкА 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'БИб-20И1'!$G$4:$G$11</c:f>
              <c:numCache>
                <c:ptCount val="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12</c:v>
                </c:pt>
                <c:pt idx="7">
                  <c:v>15</c:v>
                </c:pt>
              </c:numCache>
            </c:numRef>
          </c:xVal>
          <c:yVal>
            <c:numRef>
              <c:f>'БИб-20И1'!$H$4:$H$11</c:f>
              <c:numCache>
                <c:ptCount val="8"/>
                <c:pt idx="0">
                  <c:v>2.4</c:v>
                </c:pt>
                <c:pt idx="1">
                  <c:v>2.55</c:v>
                </c:pt>
                <c:pt idx="2">
                  <c:v>2.65</c:v>
                </c:pt>
                <c:pt idx="3">
                  <c:v>3</c:v>
                </c:pt>
                <c:pt idx="4">
                  <c:v>3.2</c:v>
                </c:pt>
                <c:pt idx="5">
                  <c:v>3.6</c:v>
                </c:pt>
                <c:pt idx="6">
                  <c:v>3.8</c:v>
                </c:pt>
                <c:pt idx="7">
                  <c:v>4</c:v>
                </c:pt>
              </c:numCache>
            </c:numRef>
          </c:yVal>
          <c:smooth val="1"/>
        </c:ser>
        <c:ser>
          <c:idx val="1"/>
          <c:order val="1"/>
          <c:tx>
            <c:v>Iб = 120 мкА 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'БИб-20И1'!$J$4:$J$11</c:f>
              <c:numCache>
                <c:ptCount val="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12</c:v>
                </c:pt>
                <c:pt idx="7">
                  <c:v>15</c:v>
                </c:pt>
              </c:numCache>
            </c:numRef>
          </c:xVal>
          <c:yVal>
            <c:numRef>
              <c:f>'БИб-20И1'!$K$4:$K$11</c:f>
              <c:numCache>
                <c:ptCount val="8"/>
                <c:pt idx="0">
                  <c:v>3.4</c:v>
                </c:pt>
                <c:pt idx="1">
                  <c:v>3.5</c:v>
                </c:pt>
                <c:pt idx="2">
                  <c:v>3.6</c:v>
                </c:pt>
                <c:pt idx="3">
                  <c:v>4</c:v>
                </c:pt>
                <c:pt idx="4">
                  <c:v>4.2</c:v>
                </c:pt>
                <c:pt idx="5">
                  <c:v>4.5</c:v>
                </c:pt>
                <c:pt idx="6">
                  <c:v>4.9</c:v>
                </c:pt>
                <c:pt idx="7">
                  <c:v>5.3</c:v>
                </c:pt>
              </c:numCache>
            </c:numRef>
          </c:yVal>
          <c:smooth val="1"/>
        </c:ser>
        <c:ser>
          <c:idx val="2"/>
          <c:order val="2"/>
          <c:tx>
            <c:v>Iб = 140 мкА 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'БИб-20И1'!$M$4:$M$11</c:f>
              <c:numCache>
                <c:ptCount val="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12</c:v>
                </c:pt>
                <c:pt idx="7">
                  <c:v>15</c:v>
                </c:pt>
              </c:numCache>
            </c:numRef>
          </c:xVal>
          <c:yVal>
            <c:numRef>
              <c:f>'БИб-20И1'!$N$4:$N$11</c:f>
              <c:numCache>
                <c:ptCount val="8"/>
                <c:pt idx="0">
                  <c:v>4</c:v>
                </c:pt>
                <c:pt idx="1">
                  <c:v>4.1</c:v>
                </c:pt>
                <c:pt idx="2">
                  <c:v>4.15</c:v>
                </c:pt>
                <c:pt idx="3">
                  <c:v>4.7</c:v>
                </c:pt>
                <c:pt idx="4">
                  <c:v>5</c:v>
                </c:pt>
                <c:pt idx="5">
                  <c:v>5.4</c:v>
                </c:pt>
                <c:pt idx="6">
                  <c:v>5.8</c:v>
                </c:pt>
                <c:pt idx="7">
                  <c:v>6.2</c:v>
                </c:pt>
              </c:numCache>
            </c:numRef>
          </c:yVal>
          <c:smooth val="1"/>
        </c:ser>
        <c:axId val="61745462"/>
        <c:axId val="5628759"/>
      </c:scatterChart>
      <c:valAx>
        <c:axId val="6174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кэ</a:t>
                </a:r>
              </a:p>
            </c:rich>
          </c:tx>
          <c:layout>
            <c:manualLayout>
              <c:xMode val="factor"/>
              <c:yMode val="factor"/>
              <c:x val="-0.02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8759"/>
        <c:crosses val="autoZero"/>
        <c:crossBetween val="midCat"/>
        <c:dispUnits/>
      </c:valAx>
      <c:valAx>
        <c:axId val="5628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I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454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43325"/>
          <c:w val="0.20725"/>
          <c:h val="0.1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28575</xdr:rowOff>
    </xdr:from>
    <xdr:to>
      <xdr:col>8</xdr:col>
      <xdr:colOff>590550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38100" y="2133600"/>
        <a:ext cx="54292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485775</xdr:colOff>
      <xdr:row>13</xdr:row>
      <xdr:rowOff>19050</xdr:rowOff>
    </xdr:from>
    <xdr:to>
      <xdr:col>18</xdr:col>
      <xdr:colOff>552450</xdr:colOff>
      <xdr:row>41</xdr:row>
      <xdr:rowOff>142875</xdr:rowOff>
    </xdr:to>
    <xdr:graphicFrame>
      <xdr:nvGraphicFramePr>
        <xdr:cNvPr id="2" name="Chart 2"/>
        <xdr:cNvGraphicFramePr/>
      </xdr:nvGraphicFramePr>
      <xdr:xfrm>
        <a:off x="5972175" y="2124075"/>
        <a:ext cx="555307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28575</xdr:rowOff>
    </xdr:from>
    <xdr:to>
      <xdr:col>8</xdr:col>
      <xdr:colOff>590550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38100" y="2295525"/>
        <a:ext cx="54292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485775</xdr:colOff>
      <xdr:row>14</xdr:row>
      <xdr:rowOff>19050</xdr:rowOff>
    </xdr:from>
    <xdr:to>
      <xdr:col>18</xdr:col>
      <xdr:colOff>552450</xdr:colOff>
      <xdr:row>42</xdr:row>
      <xdr:rowOff>142875</xdr:rowOff>
    </xdr:to>
    <xdr:graphicFrame>
      <xdr:nvGraphicFramePr>
        <xdr:cNvPr id="2" name="Chart 2"/>
        <xdr:cNvGraphicFramePr/>
      </xdr:nvGraphicFramePr>
      <xdr:xfrm>
        <a:off x="5972175" y="2286000"/>
        <a:ext cx="569595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28575</xdr:rowOff>
    </xdr:from>
    <xdr:to>
      <xdr:col>8</xdr:col>
      <xdr:colOff>590550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38100" y="2295525"/>
        <a:ext cx="54292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485775</xdr:colOff>
      <xdr:row>14</xdr:row>
      <xdr:rowOff>19050</xdr:rowOff>
    </xdr:from>
    <xdr:to>
      <xdr:col>18</xdr:col>
      <xdr:colOff>552450</xdr:colOff>
      <xdr:row>42</xdr:row>
      <xdr:rowOff>142875</xdr:rowOff>
    </xdr:to>
    <xdr:graphicFrame>
      <xdr:nvGraphicFramePr>
        <xdr:cNvPr id="2" name="Chart 2"/>
        <xdr:cNvGraphicFramePr/>
      </xdr:nvGraphicFramePr>
      <xdr:xfrm>
        <a:off x="5972175" y="2286000"/>
        <a:ext cx="555307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28575</xdr:rowOff>
    </xdr:from>
    <xdr:to>
      <xdr:col>8</xdr:col>
      <xdr:colOff>590550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38100" y="2295525"/>
        <a:ext cx="54292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485775</xdr:colOff>
      <xdr:row>14</xdr:row>
      <xdr:rowOff>19050</xdr:rowOff>
    </xdr:from>
    <xdr:to>
      <xdr:col>18</xdr:col>
      <xdr:colOff>552450</xdr:colOff>
      <xdr:row>42</xdr:row>
      <xdr:rowOff>142875</xdr:rowOff>
    </xdr:to>
    <xdr:graphicFrame>
      <xdr:nvGraphicFramePr>
        <xdr:cNvPr id="2" name="Chart 2"/>
        <xdr:cNvGraphicFramePr/>
      </xdr:nvGraphicFramePr>
      <xdr:xfrm>
        <a:off x="5972175" y="2286000"/>
        <a:ext cx="555307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="85" zoomScaleNormal="85" zoomScalePageLayoutView="0" workbookViewId="0" topLeftCell="A1">
      <selection activeCell="F10" sqref="F10"/>
    </sheetView>
  </sheetViews>
  <sheetFormatPr defaultColWidth="9.140625" defaultRowHeight="12.75"/>
  <sheetData>
    <row r="1" spans="1:14" ht="12.75">
      <c r="A1" s="22" t="s">
        <v>4</v>
      </c>
      <c r="B1" s="22"/>
      <c r="C1" s="22"/>
      <c r="D1" s="22"/>
      <c r="E1" s="22"/>
      <c r="G1" s="22" t="s">
        <v>5</v>
      </c>
      <c r="H1" s="22"/>
      <c r="I1" s="22"/>
      <c r="J1" s="22"/>
      <c r="K1" s="22"/>
      <c r="L1" s="22"/>
      <c r="M1" s="22"/>
      <c r="N1" s="22"/>
    </row>
    <row r="2" spans="1:14" ht="12.75">
      <c r="A2" s="1" t="s">
        <v>0</v>
      </c>
      <c r="B2" s="1" t="s">
        <v>1</v>
      </c>
      <c r="D2" s="1" t="s">
        <v>0</v>
      </c>
      <c r="E2" s="1" t="s">
        <v>1</v>
      </c>
      <c r="G2" s="5" t="s">
        <v>2</v>
      </c>
      <c r="H2" s="5" t="s">
        <v>3</v>
      </c>
      <c r="J2" s="5" t="s">
        <v>2</v>
      </c>
      <c r="K2" s="5" t="s">
        <v>3</v>
      </c>
      <c r="M2" s="5" t="s">
        <v>2</v>
      </c>
      <c r="N2" s="5" t="s">
        <v>3</v>
      </c>
    </row>
    <row r="3" spans="1:14" ht="12.75">
      <c r="A3" s="1">
        <v>35</v>
      </c>
      <c r="B3" s="1">
        <v>10</v>
      </c>
      <c r="D3" s="1">
        <v>88</v>
      </c>
      <c r="E3" s="1">
        <v>10</v>
      </c>
      <c r="G3" s="5">
        <v>0.5</v>
      </c>
      <c r="H3" s="5">
        <v>2.4</v>
      </c>
      <c r="J3" s="5">
        <v>0.5</v>
      </c>
      <c r="K3" s="5">
        <v>3.4</v>
      </c>
      <c r="M3" s="5">
        <v>0.5</v>
      </c>
      <c r="N3" s="5">
        <v>4</v>
      </c>
    </row>
    <row r="4" spans="1:14" ht="12.75">
      <c r="A4" s="1">
        <v>54</v>
      </c>
      <c r="B4" s="1">
        <v>20</v>
      </c>
      <c r="D4" s="1">
        <v>110</v>
      </c>
      <c r="E4" s="1">
        <v>20</v>
      </c>
      <c r="G4" s="5">
        <v>1</v>
      </c>
      <c r="H4" s="5">
        <v>2.6</v>
      </c>
      <c r="J4" s="7">
        <v>1</v>
      </c>
      <c r="K4" s="7">
        <v>3.4</v>
      </c>
      <c r="M4" s="5">
        <v>1</v>
      </c>
      <c r="N4" s="5">
        <v>4</v>
      </c>
    </row>
    <row r="5" spans="1:14" ht="12.75">
      <c r="A5" s="1">
        <v>65</v>
      </c>
      <c r="B5" s="1">
        <v>30</v>
      </c>
      <c r="D5" s="1">
        <v>124</v>
      </c>
      <c r="E5" s="1">
        <v>30</v>
      </c>
      <c r="G5" s="5">
        <v>5.5</v>
      </c>
      <c r="H5" s="6">
        <v>3</v>
      </c>
      <c r="J5" s="8">
        <v>5.5</v>
      </c>
      <c r="K5" s="5">
        <v>4</v>
      </c>
      <c r="M5" s="5">
        <v>5.5</v>
      </c>
      <c r="N5" s="6">
        <v>4.8</v>
      </c>
    </row>
    <row r="6" spans="1:14" ht="12.75">
      <c r="A6" s="1">
        <v>74</v>
      </c>
      <c r="B6" s="1">
        <v>40</v>
      </c>
      <c r="D6" s="1">
        <v>137</v>
      </c>
      <c r="E6" s="1">
        <v>40</v>
      </c>
      <c r="G6" s="5">
        <v>10.5</v>
      </c>
      <c r="H6" s="5">
        <v>3.4</v>
      </c>
      <c r="J6" s="5">
        <v>10.5</v>
      </c>
      <c r="K6" s="5">
        <v>4.6</v>
      </c>
      <c r="M6" s="5">
        <v>10.5</v>
      </c>
      <c r="N6" s="5">
        <v>5.4</v>
      </c>
    </row>
    <row r="7" spans="1:14" ht="12.75">
      <c r="A7" s="1">
        <v>81</v>
      </c>
      <c r="B7" s="1">
        <v>50</v>
      </c>
      <c r="D7" s="1">
        <v>144</v>
      </c>
      <c r="E7" s="1">
        <v>50</v>
      </c>
      <c r="G7" s="5">
        <v>12</v>
      </c>
      <c r="H7" s="5">
        <v>3.6</v>
      </c>
      <c r="J7" s="5">
        <v>12</v>
      </c>
      <c r="K7" s="5">
        <v>4.8</v>
      </c>
      <c r="M7" s="5">
        <v>12</v>
      </c>
      <c r="N7" s="5">
        <v>5.8</v>
      </c>
    </row>
    <row r="8" spans="1:14" ht="12.75">
      <c r="A8" s="1">
        <v>87</v>
      </c>
      <c r="B8" s="1">
        <v>60</v>
      </c>
      <c r="D8" s="3">
        <v>152</v>
      </c>
      <c r="E8" s="4">
        <v>60</v>
      </c>
      <c r="G8" s="5">
        <v>13</v>
      </c>
      <c r="H8" s="5">
        <v>3.8</v>
      </c>
      <c r="J8" s="5">
        <v>13</v>
      </c>
      <c r="K8" s="5">
        <v>5</v>
      </c>
      <c r="M8" s="5">
        <v>13</v>
      </c>
      <c r="N8" s="5">
        <v>6</v>
      </c>
    </row>
    <row r="9" spans="1:14" ht="12.75">
      <c r="A9" s="1">
        <v>97</v>
      </c>
      <c r="B9" s="1">
        <v>80</v>
      </c>
      <c r="D9" s="1">
        <v>165</v>
      </c>
      <c r="E9" s="1">
        <v>80</v>
      </c>
      <c r="G9" s="5">
        <v>14.5</v>
      </c>
      <c r="H9" s="5">
        <v>4</v>
      </c>
      <c r="J9" s="7">
        <v>14.5</v>
      </c>
      <c r="K9" s="7">
        <v>5.2</v>
      </c>
      <c r="M9" s="5">
        <v>14.5</v>
      </c>
      <c r="N9" s="5">
        <v>6.2</v>
      </c>
    </row>
    <row r="10" spans="1:14" ht="12.75">
      <c r="A10" s="1">
        <v>105</v>
      </c>
      <c r="B10" s="1">
        <v>100</v>
      </c>
      <c r="D10" s="1">
        <v>176</v>
      </c>
      <c r="E10" s="1">
        <v>100</v>
      </c>
      <c r="G10" s="5">
        <v>15</v>
      </c>
      <c r="H10" s="5">
        <v>4.2</v>
      </c>
      <c r="J10" s="5">
        <v>15</v>
      </c>
      <c r="K10" s="5">
        <v>5.4</v>
      </c>
      <c r="M10" s="5">
        <v>15</v>
      </c>
      <c r="N10" s="5">
        <v>6.4</v>
      </c>
    </row>
    <row r="11" spans="1:5" ht="12.75">
      <c r="A11" s="2">
        <v>112</v>
      </c>
      <c r="B11" s="1">
        <v>120</v>
      </c>
      <c r="D11" s="2">
        <v>184</v>
      </c>
      <c r="E11" s="1">
        <v>120</v>
      </c>
    </row>
    <row r="12" spans="1:5" ht="12.75">
      <c r="A12" s="1">
        <v>118</v>
      </c>
      <c r="B12" s="1">
        <v>140</v>
      </c>
      <c r="D12" s="3">
        <v>191</v>
      </c>
      <c r="E12" s="4">
        <v>140</v>
      </c>
    </row>
    <row r="13" spans="1:5" ht="12.75">
      <c r="A13" s="1">
        <v>123</v>
      </c>
      <c r="B13" s="1">
        <v>160</v>
      </c>
      <c r="D13" s="1">
        <v>198</v>
      </c>
      <c r="E13" s="1">
        <v>160</v>
      </c>
    </row>
  </sheetData>
  <sheetProtection/>
  <mergeCells count="2">
    <mergeCell ref="A1:E1"/>
    <mergeCell ref="G1:N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="75" zoomScaleNormal="75" zoomScalePageLayoutView="0" workbookViewId="0" topLeftCell="A1">
      <selection activeCell="Q13" sqref="Q13"/>
    </sheetView>
  </sheetViews>
  <sheetFormatPr defaultColWidth="9.140625" defaultRowHeight="12.75"/>
  <cols>
    <col min="17" max="17" width="11.28125" style="0" customWidth="1"/>
  </cols>
  <sheetData>
    <row r="1" spans="1:14" ht="12.75">
      <c r="A1" s="22" t="s">
        <v>4</v>
      </c>
      <c r="B1" s="22"/>
      <c r="C1" s="22"/>
      <c r="D1" s="22"/>
      <c r="E1" s="22"/>
      <c r="G1" s="22" t="s">
        <v>5</v>
      </c>
      <c r="H1" s="22"/>
      <c r="I1" s="22"/>
      <c r="J1" s="22"/>
      <c r="K1" s="22"/>
      <c r="L1" s="22"/>
      <c r="M1" s="22"/>
      <c r="N1" s="22"/>
    </row>
    <row r="2" spans="1:14" ht="12.75">
      <c r="A2" s="9"/>
      <c r="B2" s="9"/>
      <c r="C2" s="9"/>
      <c r="D2" s="9"/>
      <c r="E2" s="9"/>
      <c r="G2" s="23" t="s">
        <v>6</v>
      </c>
      <c r="H2" s="23"/>
      <c r="I2" s="9"/>
      <c r="J2" s="23" t="s">
        <v>7</v>
      </c>
      <c r="K2" s="23"/>
      <c r="L2" s="9"/>
      <c r="M2" s="23" t="s">
        <v>8</v>
      </c>
      <c r="N2" s="23"/>
    </row>
    <row r="3" spans="1:14" ht="12.75">
      <c r="A3" s="1" t="s">
        <v>0</v>
      </c>
      <c r="B3" s="1" t="s">
        <v>1</v>
      </c>
      <c r="D3" s="1" t="s">
        <v>0</v>
      </c>
      <c r="E3" s="1" t="s">
        <v>1</v>
      </c>
      <c r="G3" s="5" t="s">
        <v>2</v>
      </c>
      <c r="H3" s="5" t="s">
        <v>3</v>
      </c>
      <c r="J3" s="5" t="s">
        <v>2</v>
      </c>
      <c r="K3" s="5" t="s">
        <v>3</v>
      </c>
      <c r="M3" s="5" t="s">
        <v>2</v>
      </c>
      <c r="N3" s="5" t="s">
        <v>3</v>
      </c>
    </row>
    <row r="4" spans="1:14" ht="12.75">
      <c r="A4" s="1">
        <v>66.1</v>
      </c>
      <c r="B4" s="1">
        <v>10</v>
      </c>
      <c r="D4" s="1">
        <v>115.1</v>
      </c>
      <c r="E4" s="1">
        <v>10</v>
      </c>
      <c r="G4" s="5">
        <v>0.5</v>
      </c>
      <c r="H4" s="5">
        <v>2.2</v>
      </c>
      <c r="J4" s="5">
        <v>0.5</v>
      </c>
      <c r="K4" s="5">
        <v>3.5</v>
      </c>
      <c r="M4" s="5">
        <v>0.5</v>
      </c>
      <c r="N4" s="5">
        <v>4.4</v>
      </c>
    </row>
    <row r="5" spans="1:14" ht="12.75">
      <c r="A5" s="1">
        <v>82.6</v>
      </c>
      <c r="B5" s="1">
        <v>20</v>
      </c>
      <c r="D5" s="1">
        <v>135.1</v>
      </c>
      <c r="E5" s="1">
        <v>20</v>
      </c>
      <c r="G5" s="5">
        <v>1</v>
      </c>
      <c r="H5" s="5">
        <v>2.3</v>
      </c>
      <c r="J5" s="7">
        <v>1</v>
      </c>
      <c r="K5" s="7">
        <v>3.6</v>
      </c>
      <c r="M5" s="5">
        <v>1</v>
      </c>
      <c r="N5" s="5">
        <v>4.5</v>
      </c>
    </row>
    <row r="6" spans="1:14" ht="12.75">
      <c r="A6" s="1">
        <v>92.3</v>
      </c>
      <c r="B6" s="1">
        <v>30</v>
      </c>
      <c r="D6" s="1">
        <v>146.8</v>
      </c>
      <c r="E6" s="1">
        <v>30</v>
      </c>
      <c r="G6" s="5">
        <v>5.5</v>
      </c>
      <c r="H6" s="8">
        <v>3</v>
      </c>
      <c r="J6" s="8">
        <v>5.5</v>
      </c>
      <c r="K6" s="5">
        <v>4.2</v>
      </c>
      <c r="M6" s="5">
        <v>5.5</v>
      </c>
      <c r="N6" s="8">
        <v>5.1</v>
      </c>
    </row>
    <row r="7" spans="1:14" ht="12.75">
      <c r="A7" s="1">
        <v>101.1</v>
      </c>
      <c r="B7" s="1">
        <v>40</v>
      </c>
      <c r="D7" s="1">
        <v>154.5</v>
      </c>
      <c r="E7" s="1">
        <v>40</v>
      </c>
      <c r="G7" s="21">
        <v>10.5</v>
      </c>
      <c r="H7" s="21">
        <v>3.3</v>
      </c>
      <c r="J7" s="5">
        <v>10.5</v>
      </c>
      <c r="K7" s="5">
        <v>4.8</v>
      </c>
      <c r="M7" s="21">
        <v>10.5</v>
      </c>
      <c r="N7" s="21">
        <v>6</v>
      </c>
    </row>
    <row r="8" spans="1:14" ht="12.75">
      <c r="A8" s="1">
        <v>106.8</v>
      </c>
      <c r="B8" s="1">
        <v>50</v>
      </c>
      <c r="D8" s="1">
        <v>161.9</v>
      </c>
      <c r="E8" s="1">
        <v>50</v>
      </c>
      <c r="G8" s="5">
        <v>12</v>
      </c>
      <c r="H8" s="5">
        <v>3.4</v>
      </c>
      <c r="J8" s="5">
        <v>12</v>
      </c>
      <c r="K8" s="5">
        <v>5.1</v>
      </c>
      <c r="M8" s="5">
        <v>12</v>
      </c>
      <c r="N8" s="5">
        <v>6.4</v>
      </c>
    </row>
    <row r="9" spans="1:14" ht="12.75">
      <c r="A9" s="1">
        <v>112.4</v>
      </c>
      <c r="B9" s="1">
        <v>60</v>
      </c>
      <c r="D9" s="3">
        <v>167.6</v>
      </c>
      <c r="E9" s="4">
        <v>60</v>
      </c>
      <c r="G9" s="5">
        <v>13</v>
      </c>
      <c r="H9" s="5">
        <v>4</v>
      </c>
      <c r="J9" s="5">
        <v>13</v>
      </c>
      <c r="K9" s="5">
        <v>5.3</v>
      </c>
      <c r="M9" s="5">
        <v>13</v>
      </c>
      <c r="N9" s="5">
        <v>6.7</v>
      </c>
    </row>
    <row r="10" spans="1:14" ht="12.75">
      <c r="A10" s="19">
        <v>121.5</v>
      </c>
      <c r="B10" s="19">
        <v>80</v>
      </c>
      <c r="D10" s="19">
        <v>178.1</v>
      </c>
      <c r="E10" s="19">
        <v>80</v>
      </c>
      <c r="G10" s="5">
        <v>14.5</v>
      </c>
      <c r="H10" s="5">
        <v>4.2</v>
      </c>
      <c r="J10" s="7">
        <v>14.5</v>
      </c>
      <c r="K10" s="7">
        <v>5.6</v>
      </c>
      <c r="M10" s="5">
        <v>14.5</v>
      </c>
      <c r="N10" s="5">
        <v>7.1</v>
      </c>
    </row>
    <row r="11" spans="1:14" ht="12.75">
      <c r="A11" s="1">
        <v>128.8</v>
      </c>
      <c r="B11" s="1">
        <v>100</v>
      </c>
      <c r="D11" s="1">
        <v>185</v>
      </c>
      <c r="E11" s="1">
        <v>100</v>
      </c>
      <c r="G11" s="5">
        <v>15</v>
      </c>
      <c r="H11" s="5">
        <v>4.4</v>
      </c>
      <c r="J11" s="5">
        <v>15</v>
      </c>
      <c r="K11" s="5">
        <v>5.8</v>
      </c>
      <c r="M11" s="5">
        <v>15</v>
      </c>
      <c r="N11" s="5">
        <v>7.4</v>
      </c>
    </row>
    <row r="12" spans="1:5" ht="12.75">
      <c r="A12" s="2">
        <v>135.1</v>
      </c>
      <c r="B12" s="1">
        <v>120</v>
      </c>
      <c r="D12" s="2">
        <v>191.3</v>
      </c>
      <c r="E12" s="4">
        <v>120</v>
      </c>
    </row>
    <row r="13" spans="1:17" ht="12.75">
      <c r="A13" s="1">
        <v>140.3</v>
      </c>
      <c r="B13" s="1">
        <v>140</v>
      </c>
      <c r="D13" s="12">
        <v>197.2</v>
      </c>
      <c r="E13" s="12">
        <v>140</v>
      </c>
      <c r="G13" s="13" t="s">
        <v>9</v>
      </c>
      <c r="H13" s="14">
        <f>(D12-D9)/(E12-E9)*1000</f>
        <v>395.0000000000003</v>
      </c>
      <c r="J13" s="13" t="s">
        <v>10</v>
      </c>
      <c r="K13" s="20">
        <f>(D10-A10)/5/1000</f>
        <v>0.011319999999999998</v>
      </c>
      <c r="M13" s="13" t="s">
        <v>11</v>
      </c>
      <c r="N13" s="15">
        <f>(N7-H7)/40*1000</f>
        <v>67.5</v>
      </c>
      <c r="P13" s="13" t="s">
        <v>12</v>
      </c>
      <c r="Q13" s="18">
        <f>(K10-K5)/(J10-J5)/1000</f>
        <v>0.00014814814814814812</v>
      </c>
    </row>
    <row r="14" spans="1:5" ht="12.75">
      <c r="A14" s="1"/>
      <c r="B14" s="1"/>
      <c r="D14" s="1"/>
      <c r="E14" s="1"/>
    </row>
  </sheetData>
  <sheetProtection/>
  <mergeCells count="5">
    <mergeCell ref="G2:H2"/>
    <mergeCell ref="J2:K2"/>
    <mergeCell ref="M2:N2"/>
    <mergeCell ref="A1:E1"/>
    <mergeCell ref="G1:N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zoomScale="85" zoomScaleNormal="85" zoomScalePageLayoutView="0" workbookViewId="0" topLeftCell="A1">
      <selection activeCell="J14" sqref="J14"/>
    </sheetView>
  </sheetViews>
  <sheetFormatPr defaultColWidth="9.140625" defaultRowHeight="12.75"/>
  <sheetData>
    <row r="1" spans="1:14" ht="12.75">
      <c r="A1" s="22" t="s">
        <v>4</v>
      </c>
      <c r="B1" s="22"/>
      <c r="C1" s="22"/>
      <c r="D1" s="22"/>
      <c r="E1" s="22"/>
      <c r="G1" s="22" t="s">
        <v>5</v>
      </c>
      <c r="H1" s="22"/>
      <c r="I1" s="22"/>
      <c r="J1" s="22"/>
      <c r="K1" s="22"/>
      <c r="L1" s="22"/>
      <c r="M1" s="22"/>
      <c r="N1" s="22"/>
    </row>
    <row r="2" spans="1:14" ht="12.75">
      <c r="A2" s="9"/>
      <c r="B2" s="9"/>
      <c r="C2" s="9"/>
      <c r="D2" s="9"/>
      <c r="E2" s="9"/>
      <c r="G2" s="23" t="s">
        <v>6</v>
      </c>
      <c r="H2" s="23"/>
      <c r="I2" s="9"/>
      <c r="J2" s="23" t="s">
        <v>7</v>
      </c>
      <c r="K2" s="23"/>
      <c r="L2" s="9"/>
      <c r="M2" s="23" t="s">
        <v>8</v>
      </c>
      <c r="N2" s="23"/>
    </row>
    <row r="3" spans="1:14" ht="12.75">
      <c r="A3" s="1" t="s">
        <v>0</v>
      </c>
      <c r="B3" s="1" t="s">
        <v>1</v>
      </c>
      <c r="D3" s="1" t="s">
        <v>0</v>
      </c>
      <c r="E3" s="1" t="s">
        <v>1</v>
      </c>
      <c r="G3" s="5" t="s">
        <v>2</v>
      </c>
      <c r="H3" s="5" t="s">
        <v>3</v>
      </c>
      <c r="J3" s="5" t="s">
        <v>2</v>
      </c>
      <c r="K3" s="5" t="s">
        <v>3</v>
      </c>
      <c r="M3" s="5" t="s">
        <v>2</v>
      </c>
      <c r="N3" s="5" t="s">
        <v>3</v>
      </c>
    </row>
    <row r="4" spans="1:14" ht="12.75">
      <c r="A4" s="1">
        <v>44.2</v>
      </c>
      <c r="B4" s="1">
        <v>10</v>
      </c>
      <c r="D4" s="1">
        <v>90.5</v>
      </c>
      <c r="E4" s="1">
        <v>10</v>
      </c>
      <c r="G4" s="5">
        <v>0.5</v>
      </c>
      <c r="H4" s="5">
        <v>2.4</v>
      </c>
      <c r="J4" s="5">
        <v>0.5</v>
      </c>
      <c r="K4" s="5">
        <v>3.4</v>
      </c>
      <c r="M4" s="5">
        <v>0.5</v>
      </c>
      <c r="N4" s="5">
        <v>4</v>
      </c>
    </row>
    <row r="5" spans="1:14" ht="12.75">
      <c r="A5" s="1">
        <v>63.6</v>
      </c>
      <c r="B5" s="1">
        <v>20</v>
      </c>
      <c r="D5" s="1">
        <v>113.6</v>
      </c>
      <c r="E5" s="1">
        <v>20</v>
      </c>
      <c r="G5" s="5">
        <v>1</v>
      </c>
      <c r="H5" s="5">
        <v>2.55</v>
      </c>
      <c r="J5" s="5">
        <v>1</v>
      </c>
      <c r="K5" s="8">
        <v>3.5</v>
      </c>
      <c r="M5" s="5">
        <v>1</v>
      </c>
      <c r="N5" s="5">
        <v>4.1</v>
      </c>
    </row>
    <row r="6" spans="1:14" ht="12.75">
      <c r="A6" s="1">
        <v>73.7</v>
      </c>
      <c r="B6" s="1">
        <v>30</v>
      </c>
      <c r="D6" s="1">
        <v>126.6</v>
      </c>
      <c r="E6" s="1">
        <v>30</v>
      </c>
      <c r="G6" s="5">
        <v>2</v>
      </c>
      <c r="H6" s="8">
        <v>2.65</v>
      </c>
      <c r="J6" s="5">
        <v>2</v>
      </c>
      <c r="K6" s="8">
        <v>3.6</v>
      </c>
      <c r="M6" s="5">
        <v>2</v>
      </c>
      <c r="N6" s="8">
        <v>4.15</v>
      </c>
    </row>
    <row r="7" spans="1:14" ht="12.75">
      <c r="A7" s="1">
        <v>81.5</v>
      </c>
      <c r="B7" s="1">
        <v>40</v>
      </c>
      <c r="D7" s="1">
        <v>138.8</v>
      </c>
      <c r="E7" s="1">
        <v>40</v>
      </c>
      <c r="G7" s="5">
        <v>5</v>
      </c>
      <c r="H7" s="5">
        <v>3</v>
      </c>
      <c r="J7" s="17">
        <v>5</v>
      </c>
      <c r="K7" s="17">
        <v>4</v>
      </c>
      <c r="M7" s="5">
        <v>5</v>
      </c>
      <c r="N7" s="5">
        <v>4.7</v>
      </c>
    </row>
    <row r="8" spans="1:14" ht="12.75">
      <c r="A8" s="1">
        <v>88.2</v>
      </c>
      <c r="B8" s="1">
        <v>50</v>
      </c>
      <c r="D8" s="1">
        <v>146.6</v>
      </c>
      <c r="E8" s="1">
        <v>50</v>
      </c>
      <c r="G8" s="5">
        <v>7</v>
      </c>
      <c r="H8" s="5">
        <v>3.2</v>
      </c>
      <c r="J8" s="5">
        <v>7</v>
      </c>
      <c r="K8" s="8">
        <v>4.2</v>
      </c>
      <c r="M8" s="5">
        <v>7</v>
      </c>
      <c r="N8" s="5">
        <v>5</v>
      </c>
    </row>
    <row r="9" spans="1:14" ht="12.75">
      <c r="A9" s="1">
        <v>93.6</v>
      </c>
      <c r="B9" s="1">
        <v>60</v>
      </c>
      <c r="D9" s="3">
        <v>154.3</v>
      </c>
      <c r="E9" s="4">
        <v>60</v>
      </c>
      <c r="G9" s="5">
        <v>10</v>
      </c>
      <c r="H9" s="16">
        <v>3.6</v>
      </c>
      <c r="J9" s="5">
        <v>10</v>
      </c>
      <c r="K9" s="8">
        <v>4.5</v>
      </c>
      <c r="M9" s="5">
        <v>10</v>
      </c>
      <c r="N9" s="16">
        <v>5.4</v>
      </c>
    </row>
    <row r="10" spans="1:14" ht="12.75">
      <c r="A10" s="1">
        <v>103.7</v>
      </c>
      <c r="B10" s="1">
        <v>80</v>
      </c>
      <c r="D10" s="1">
        <v>166.8</v>
      </c>
      <c r="E10" s="1">
        <v>80</v>
      </c>
      <c r="G10" s="5">
        <v>12</v>
      </c>
      <c r="H10" s="5">
        <v>3.8</v>
      </c>
      <c r="J10" s="5">
        <v>12</v>
      </c>
      <c r="K10" s="8">
        <v>4.9</v>
      </c>
      <c r="M10" s="5">
        <v>12</v>
      </c>
      <c r="N10" s="5">
        <v>5.8</v>
      </c>
    </row>
    <row r="11" spans="1:14" ht="12.75">
      <c r="A11" s="2">
        <v>110.7</v>
      </c>
      <c r="B11" s="1">
        <v>100</v>
      </c>
      <c r="D11" s="2">
        <v>176.3</v>
      </c>
      <c r="E11" s="1">
        <v>100</v>
      </c>
      <c r="G11" s="5">
        <v>15</v>
      </c>
      <c r="H11" s="5">
        <v>4</v>
      </c>
      <c r="J11" s="17">
        <v>15</v>
      </c>
      <c r="K11" s="17">
        <v>5.3</v>
      </c>
      <c r="M11" s="5">
        <v>15</v>
      </c>
      <c r="N11" s="5">
        <v>6.2</v>
      </c>
    </row>
    <row r="12" spans="1:5" ht="12.75">
      <c r="A12" s="12">
        <v>117.2</v>
      </c>
      <c r="B12" s="1">
        <v>120</v>
      </c>
      <c r="D12" s="12">
        <v>185.3</v>
      </c>
      <c r="E12" s="4">
        <v>120</v>
      </c>
    </row>
    <row r="13" spans="1:17" ht="12.75">
      <c r="A13" s="1">
        <v>122.5</v>
      </c>
      <c r="B13" s="1">
        <v>140</v>
      </c>
      <c r="D13" s="3">
        <v>192.8</v>
      </c>
      <c r="E13" s="12">
        <v>140</v>
      </c>
      <c r="G13" s="13" t="s">
        <v>9</v>
      </c>
      <c r="H13" s="14">
        <f>(185.3-154.3)/(120-60)*1000</f>
        <v>516.6666666666667</v>
      </c>
      <c r="J13" s="13" t="s">
        <v>10</v>
      </c>
      <c r="K13" s="15">
        <f>(176.3-110.7)/1000/5</f>
        <v>0.013120000000000001</v>
      </c>
      <c r="M13" s="13" t="s">
        <v>11</v>
      </c>
      <c r="N13" s="15">
        <f>(5.4-3.6)/40*1000</f>
        <v>45.00000000000001</v>
      </c>
      <c r="P13" s="13" t="s">
        <v>12</v>
      </c>
      <c r="Q13" s="18">
        <f>(5.3-4)/1000/(15-5)</f>
        <v>0.00012999999999999996</v>
      </c>
    </row>
    <row r="14" spans="1:6" ht="12.75">
      <c r="A14" s="10"/>
      <c r="B14" s="11"/>
      <c r="C14" s="11"/>
      <c r="D14" s="11"/>
      <c r="E14" s="11"/>
      <c r="F14" s="11"/>
    </row>
  </sheetData>
  <sheetProtection/>
  <mergeCells count="5">
    <mergeCell ref="A1:E1"/>
    <mergeCell ref="G1:N1"/>
    <mergeCell ref="G2:H2"/>
    <mergeCell ref="J2:K2"/>
    <mergeCell ref="M2:N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85" zoomScaleNormal="85" zoomScalePageLayoutView="0" workbookViewId="0" topLeftCell="A1">
      <selection activeCell="A6" sqref="A6:N13"/>
    </sheetView>
  </sheetViews>
  <sheetFormatPr defaultColWidth="9.140625" defaultRowHeight="12.75"/>
  <sheetData>
    <row r="1" spans="1:14" ht="12.75">
      <c r="A1" s="22" t="s">
        <v>4</v>
      </c>
      <c r="B1" s="22"/>
      <c r="C1" s="22"/>
      <c r="D1" s="22"/>
      <c r="E1" s="22"/>
      <c r="G1" s="22" t="s">
        <v>5</v>
      </c>
      <c r="H1" s="22"/>
      <c r="I1" s="22"/>
      <c r="J1" s="22"/>
      <c r="K1" s="22"/>
      <c r="L1" s="22"/>
      <c r="M1" s="22"/>
      <c r="N1" s="22"/>
    </row>
    <row r="2" spans="1:14" ht="12.75">
      <c r="A2" s="9"/>
      <c r="B2" s="9"/>
      <c r="C2" s="9"/>
      <c r="D2" s="9"/>
      <c r="E2" s="9"/>
      <c r="G2" s="23" t="s">
        <v>6</v>
      </c>
      <c r="H2" s="23"/>
      <c r="I2" s="9"/>
      <c r="J2" s="23" t="s">
        <v>7</v>
      </c>
      <c r="K2" s="23"/>
      <c r="L2" s="9"/>
      <c r="M2" s="23" t="s">
        <v>8</v>
      </c>
      <c r="N2" s="23"/>
    </row>
    <row r="3" spans="1:14" ht="12.75">
      <c r="A3" s="1" t="s">
        <v>0</v>
      </c>
      <c r="B3" s="1" t="s">
        <v>1</v>
      </c>
      <c r="D3" s="1" t="s">
        <v>0</v>
      </c>
      <c r="E3" s="1" t="s">
        <v>1</v>
      </c>
      <c r="G3" s="5" t="s">
        <v>2</v>
      </c>
      <c r="H3" s="5" t="s">
        <v>3</v>
      </c>
      <c r="J3" s="5" t="s">
        <v>2</v>
      </c>
      <c r="K3" s="5" t="s">
        <v>3</v>
      </c>
      <c r="M3" s="5" t="s">
        <v>2</v>
      </c>
      <c r="N3" s="5" t="s">
        <v>3</v>
      </c>
    </row>
    <row r="4" spans="1:14" ht="12.75">
      <c r="A4" s="1"/>
      <c r="B4" s="1">
        <v>10</v>
      </c>
      <c r="D4" s="1"/>
      <c r="E4" s="1">
        <v>10</v>
      </c>
      <c r="G4" s="5">
        <v>0.5</v>
      </c>
      <c r="H4" s="5"/>
      <c r="J4" s="5">
        <v>0.5</v>
      </c>
      <c r="K4" s="5"/>
      <c r="M4" s="5">
        <v>0.5</v>
      </c>
      <c r="N4" s="5"/>
    </row>
    <row r="5" spans="1:14" ht="12.75">
      <c r="A5" s="1"/>
      <c r="B5" s="1">
        <v>20</v>
      </c>
      <c r="D5" s="1"/>
      <c r="E5" s="1">
        <v>20</v>
      </c>
      <c r="G5" s="5">
        <v>1</v>
      </c>
      <c r="H5" s="5"/>
      <c r="J5" s="5">
        <v>1</v>
      </c>
      <c r="K5" s="8"/>
      <c r="M5" s="5">
        <v>1</v>
      </c>
      <c r="N5" s="5"/>
    </row>
    <row r="6" spans="1:14" ht="12.75">
      <c r="A6" s="12"/>
      <c r="B6" s="12">
        <v>30</v>
      </c>
      <c r="C6" s="24"/>
      <c r="D6" s="12"/>
      <c r="E6" s="12">
        <v>30</v>
      </c>
      <c r="F6" s="24"/>
      <c r="G6" s="8">
        <v>2</v>
      </c>
      <c r="H6" s="8"/>
      <c r="I6" s="24"/>
      <c r="J6" s="8">
        <v>2</v>
      </c>
      <c r="K6" s="8"/>
      <c r="L6" s="24"/>
      <c r="M6" s="8">
        <v>2</v>
      </c>
      <c r="N6" s="8"/>
    </row>
    <row r="7" spans="1:14" ht="12.75">
      <c r="A7" s="12"/>
      <c r="B7" s="12">
        <v>40</v>
      </c>
      <c r="C7" s="24"/>
      <c r="D7" s="12"/>
      <c r="E7" s="12">
        <v>40</v>
      </c>
      <c r="F7" s="24"/>
      <c r="G7" s="8">
        <v>5</v>
      </c>
      <c r="H7" s="8"/>
      <c r="I7" s="24"/>
      <c r="J7" s="8">
        <v>5</v>
      </c>
      <c r="K7" s="8"/>
      <c r="L7" s="24"/>
      <c r="M7" s="8">
        <v>5</v>
      </c>
      <c r="N7" s="8"/>
    </row>
    <row r="8" spans="1:14" ht="12.75">
      <c r="A8" s="12"/>
      <c r="B8" s="12">
        <v>50</v>
      </c>
      <c r="C8" s="24"/>
      <c r="D8" s="12"/>
      <c r="E8" s="12">
        <v>50</v>
      </c>
      <c r="F8" s="24"/>
      <c r="G8" s="8">
        <v>7</v>
      </c>
      <c r="H8" s="8"/>
      <c r="I8" s="24"/>
      <c r="J8" s="8">
        <v>7</v>
      </c>
      <c r="K8" s="8"/>
      <c r="L8" s="24"/>
      <c r="M8" s="8">
        <v>7</v>
      </c>
      <c r="N8" s="8"/>
    </row>
    <row r="9" spans="1:14" ht="12.75">
      <c r="A9" s="12"/>
      <c r="B9" s="12">
        <v>60</v>
      </c>
      <c r="C9" s="24"/>
      <c r="D9" s="12"/>
      <c r="E9" s="12">
        <v>60</v>
      </c>
      <c r="F9" s="24"/>
      <c r="G9" s="8">
        <v>10</v>
      </c>
      <c r="H9" s="8"/>
      <c r="I9" s="24"/>
      <c r="J9" s="8">
        <v>10</v>
      </c>
      <c r="K9" s="8"/>
      <c r="L9" s="24"/>
      <c r="M9" s="8">
        <v>10</v>
      </c>
      <c r="N9" s="8"/>
    </row>
    <row r="10" spans="1:14" ht="12.75">
      <c r="A10" s="12"/>
      <c r="B10" s="12">
        <v>80</v>
      </c>
      <c r="C10" s="24"/>
      <c r="D10" s="12"/>
      <c r="E10" s="12">
        <v>80</v>
      </c>
      <c r="F10" s="24"/>
      <c r="G10" s="8">
        <v>12</v>
      </c>
      <c r="H10" s="8"/>
      <c r="I10" s="24"/>
      <c r="J10" s="8">
        <v>12</v>
      </c>
      <c r="K10" s="8"/>
      <c r="L10" s="24"/>
      <c r="M10" s="8">
        <v>12</v>
      </c>
      <c r="N10" s="8"/>
    </row>
    <row r="11" spans="1:14" ht="12.75">
      <c r="A11" s="12"/>
      <c r="B11" s="12">
        <v>100</v>
      </c>
      <c r="C11" s="24"/>
      <c r="D11" s="12"/>
      <c r="E11" s="12">
        <v>100</v>
      </c>
      <c r="F11" s="24"/>
      <c r="G11" s="8">
        <v>15</v>
      </c>
      <c r="H11" s="8"/>
      <c r="I11" s="24"/>
      <c r="J11" s="8">
        <v>15</v>
      </c>
      <c r="K11" s="8"/>
      <c r="L11" s="24"/>
      <c r="M11" s="8">
        <v>15</v>
      </c>
      <c r="N11" s="8"/>
    </row>
    <row r="12" spans="1:14" ht="12.75">
      <c r="A12" s="12"/>
      <c r="B12" s="12">
        <v>120</v>
      </c>
      <c r="C12" s="24"/>
      <c r="D12" s="12"/>
      <c r="E12" s="12">
        <v>120</v>
      </c>
      <c r="F12" s="24"/>
      <c r="G12" s="24"/>
      <c r="H12" s="24"/>
      <c r="I12" s="24"/>
      <c r="J12" s="24"/>
      <c r="K12" s="24"/>
      <c r="L12" s="24"/>
      <c r="M12" s="24"/>
      <c r="N12" s="24"/>
    </row>
    <row r="13" spans="1:17" ht="12.75">
      <c r="A13" s="12"/>
      <c r="B13" s="12">
        <v>140</v>
      </c>
      <c r="C13" s="24"/>
      <c r="D13" s="12"/>
      <c r="E13" s="12">
        <v>140</v>
      </c>
      <c r="F13" s="24"/>
      <c r="G13" s="25" t="s">
        <v>9</v>
      </c>
      <c r="H13" s="26"/>
      <c r="I13" s="24"/>
      <c r="J13" s="25" t="s">
        <v>10</v>
      </c>
      <c r="K13" s="27"/>
      <c r="L13" s="24"/>
      <c r="M13" s="25" t="s">
        <v>11</v>
      </c>
      <c r="N13" s="27"/>
      <c r="P13" s="13" t="s">
        <v>12</v>
      </c>
      <c r="Q13" s="18"/>
    </row>
    <row r="14" spans="1:6" ht="12.75">
      <c r="A14" s="10"/>
      <c r="B14" s="11"/>
      <c r="C14" s="11"/>
      <c r="D14" s="11"/>
      <c r="E14" s="11"/>
      <c r="F14" s="11"/>
    </row>
  </sheetData>
  <sheetProtection/>
  <mergeCells count="5">
    <mergeCell ref="A1:E1"/>
    <mergeCell ref="G1:N1"/>
    <mergeCell ref="G2:H2"/>
    <mergeCell ref="J2:K2"/>
    <mergeCell ref="M2:N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study</cp:lastModifiedBy>
  <dcterms:created xsi:type="dcterms:W3CDTF">1996-10-08T23:32:33Z</dcterms:created>
  <dcterms:modified xsi:type="dcterms:W3CDTF">2023-11-17T12:08:12Z</dcterms:modified>
  <cp:category/>
  <cp:version/>
  <cp:contentType/>
  <cp:contentStatus/>
</cp:coreProperties>
</file>