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4" yWindow="65356" windowWidth="8352" windowHeight="3708" tabRatio="922" activeTab="0"/>
  </bookViews>
  <sheets>
    <sheet name="2" sheetId="1" r:id="rId1"/>
  </sheets>
  <definedNames>
    <definedName name="solver_adj" localSheetId="0" hidden="1">'2'!$E$58:$F$58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'2'!$E$58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'2'!$F$358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hs1" localSheetId="0" hidden="1">-'2'!$D$58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  <definedName name="_xlnm.Print_Area" localSheetId="0">'2'!$A$1:$K$53</definedName>
  </definedNames>
  <calcPr fullCalcOnLoad="1"/>
</workbook>
</file>

<file path=xl/sharedStrings.xml><?xml version="1.0" encoding="utf-8"?>
<sst xmlns="http://schemas.openxmlformats.org/spreadsheetml/2006/main" count="73" uniqueCount="66">
  <si>
    <r>
      <t xml:space="preserve">  Величину шага интегрирования  </t>
    </r>
    <r>
      <rPr>
        <b/>
        <sz val="10"/>
        <rFont val="Arial"/>
        <family val="2"/>
      </rPr>
      <t>∆</t>
    </r>
    <r>
      <rPr>
        <b/>
        <sz val="10"/>
        <rFont val="Arial Cyr"/>
        <family val="0"/>
      </rPr>
      <t xml:space="preserve">L </t>
    </r>
    <r>
      <rPr>
        <sz val="10"/>
        <rFont val="Arial Cyr"/>
        <family val="0"/>
      </rPr>
      <t xml:space="preserve">определм исходя из  300 шагов интегрирования (достаточная для проверочных </t>
    </r>
  </si>
  <si>
    <r>
      <t xml:space="preserve">ных перемещений </t>
    </r>
    <r>
      <rPr>
        <b/>
        <sz val="12"/>
        <rFont val="Arial Cyr"/>
        <family val="0"/>
      </rPr>
      <t>Wmax</t>
    </r>
    <r>
      <rPr>
        <sz val="10"/>
        <rFont val="Arial Cyr"/>
        <family val="0"/>
      </rPr>
      <t>, мм</t>
    </r>
  </si>
  <si>
    <r>
      <t xml:space="preserve">ных перемещений </t>
    </r>
    <r>
      <rPr>
        <b/>
        <sz val="12"/>
        <rFont val="Arial Cyr"/>
        <family val="0"/>
      </rPr>
      <t>Wmin</t>
    </r>
    <r>
      <rPr>
        <sz val="10"/>
        <rFont val="Arial Cyr"/>
        <family val="0"/>
      </rPr>
      <t>, мм</t>
    </r>
  </si>
  <si>
    <r>
      <t xml:space="preserve">  </t>
    </r>
    <r>
      <rPr>
        <b/>
        <sz val="10"/>
        <rFont val="Arial Cyr"/>
        <family val="0"/>
      </rPr>
      <t xml:space="preserve">Указанная цель достигается изменением значений ячейки </t>
    </r>
    <r>
      <rPr>
        <b/>
        <sz val="10"/>
        <color indexed="14"/>
        <rFont val="Arial Cyr"/>
        <family val="0"/>
      </rPr>
      <t>F58</t>
    </r>
    <r>
      <rPr>
        <b/>
        <sz val="10"/>
        <rFont val="Arial Cyr"/>
        <family val="0"/>
      </rPr>
      <t xml:space="preserve"> ( W(z=0)).</t>
    </r>
  </si>
  <si>
    <r>
      <t xml:space="preserve">                                              </t>
    </r>
    <r>
      <rPr>
        <b/>
        <sz val="12"/>
        <rFont val="Arial Cyr"/>
        <family val="2"/>
      </rPr>
      <t xml:space="preserve">  </t>
    </r>
    <r>
      <rPr>
        <sz val="12"/>
        <rFont val="Arial Cyr"/>
        <family val="2"/>
      </rPr>
      <t xml:space="preserve">  Таблица расчетов</t>
    </r>
  </si>
  <si>
    <t xml:space="preserve">   L, мм</t>
  </si>
  <si>
    <t xml:space="preserve">   a, мм</t>
  </si>
  <si>
    <t xml:space="preserve">   b, мм</t>
  </si>
  <si>
    <t xml:space="preserve"> [W], мм</t>
  </si>
  <si>
    <t xml:space="preserve">   ∆L, мм</t>
  </si>
  <si>
    <t>z, мм</t>
  </si>
  <si>
    <t>F(z),мм2</t>
  </si>
  <si>
    <t xml:space="preserve">   W(z), мм</t>
  </si>
  <si>
    <r>
      <t xml:space="preserve"> </t>
    </r>
    <r>
      <rPr>
        <b/>
        <sz val="10"/>
        <rFont val="Arial Cyr"/>
        <family val="0"/>
      </rPr>
      <t>Исходные данные</t>
    </r>
  </si>
  <si>
    <r>
      <t xml:space="preserve">                                            </t>
    </r>
    <r>
      <rPr>
        <b/>
        <sz val="10"/>
        <rFont val="Arial Cyr"/>
        <family val="0"/>
      </rPr>
      <t xml:space="preserve"> Расчетная схема</t>
    </r>
  </si>
  <si>
    <t>0,01</t>
  </si>
  <si>
    <t>ЗАДАЧА 2</t>
  </si>
  <si>
    <r>
      <t xml:space="preserve"> </t>
    </r>
    <r>
      <rPr>
        <b/>
        <sz val="10"/>
        <rFont val="Arial Cyr"/>
        <family val="0"/>
      </rPr>
      <t xml:space="preserve"> Целевая ячейка - </t>
    </r>
    <r>
      <rPr>
        <b/>
        <sz val="10"/>
        <color indexed="10"/>
        <rFont val="Arial Cyr"/>
        <family val="0"/>
      </rPr>
      <t>F358</t>
    </r>
    <r>
      <rPr>
        <b/>
        <sz val="10"/>
        <rFont val="Arial Cyr"/>
        <family val="0"/>
      </rPr>
      <t xml:space="preserve"> (цель - равенство нулю W(z=300)).</t>
    </r>
  </si>
  <si>
    <t xml:space="preserve">           2. Проверочный расчет стержня ступенчатого сечения с линейно </t>
  </si>
  <si>
    <t xml:space="preserve">   P1, н</t>
  </si>
  <si>
    <t xml:space="preserve">   P2, н</t>
  </si>
  <si>
    <r>
      <t>[</t>
    </r>
    <r>
      <rPr>
        <sz val="10"/>
        <rFont val="Times New Roman"/>
        <family val="1"/>
      </rPr>
      <t>σ</t>
    </r>
    <r>
      <rPr>
        <sz val="10"/>
        <rFont val="Arial Cyr"/>
        <family val="0"/>
      </rPr>
      <t>], н/мм2</t>
    </r>
  </si>
  <si>
    <t>E, н/мм2</t>
  </si>
  <si>
    <t>q(0), н/мм</t>
  </si>
  <si>
    <t>q(160), н/мм</t>
  </si>
  <si>
    <r>
      <t xml:space="preserve">закрепленным правым и свободным левым торцами и нагруженного двумя сосредоточенными силами </t>
    </r>
    <r>
      <rPr>
        <b/>
        <sz val="10"/>
        <rFont val="Arial Cyr"/>
        <family val="0"/>
      </rPr>
      <t>P1</t>
    </r>
    <r>
      <rPr>
        <sz val="10"/>
        <rFont val="Arial Cyr"/>
        <family val="0"/>
      </rPr>
      <t xml:space="preserve"> = 3500 н , </t>
    </r>
  </si>
  <si>
    <r>
      <t xml:space="preserve">Р2 </t>
    </r>
    <r>
      <rPr>
        <sz val="10"/>
        <rFont val="Arial Cyr"/>
        <family val="0"/>
      </rPr>
      <t xml:space="preserve">= 4300 н и линейно изменяющейся распределенной нагрузкой </t>
    </r>
    <r>
      <rPr>
        <b/>
        <sz val="10"/>
        <rFont val="Arial Cyr"/>
        <family val="0"/>
      </rPr>
      <t>q(z)</t>
    </r>
    <r>
      <rPr>
        <sz val="10"/>
        <rFont val="Arial Cyr"/>
        <family val="0"/>
      </rPr>
      <t xml:space="preserve"> на участке 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: </t>
    </r>
    <r>
      <rPr>
        <b/>
        <sz val="10"/>
        <rFont val="Arial Cyr"/>
        <family val="0"/>
      </rPr>
      <t>q(0)</t>
    </r>
    <r>
      <rPr>
        <sz val="10"/>
        <rFont val="Arial Cyr"/>
        <family val="0"/>
      </rPr>
      <t xml:space="preserve"> = 2 н/мм,  </t>
    </r>
    <r>
      <rPr>
        <b/>
        <sz val="10"/>
        <rFont val="Arial Cyr"/>
        <family val="0"/>
      </rPr>
      <t>q(а)</t>
    </r>
    <r>
      <rPr>
        <sz val="10"/>
        <rFont val="Arial Cyr"/>
        <family val="0"/>
      </rPr>
      <t xml:space="preserve"> = 82 н/мм </t>
    </r>
  </si>
  <si>
    <r>
      <t xml:space="preserve">  Составим закон распределения q(z) исходя из того, что </t>
    </r>
    <r>
      <rPr>
        <b/>
        <sz val="10"/>
        <rFont val="Arial Cyr"/>
        <family val="0"/>
      </rPr>
      <t xml:space="preserve">q(0) </t>
    </r>
    <r>
      <rPr>
        <sz val="10"/>
        <rFont val="Arial Cyr"/>
        <family val="0"/>
      </rPr>
      <t xml:space="preserve">= 2 н/мм, а q(160) = 82 н/мм. Для линейного </t>
    </r>
  </si>
  <si>
    <r>
      <t>q</t>
    </r>
    <r>
      <rPr>
        <sz val="10"/>
        <rFont val="Arial Cyr"/>
        <family val="0"/>
      </rPr>
      <t xml:space="preserve">(160) = 82 н/мм :  2 + </t>
    </r>
    <r>
      <rPr>
        <b/>
        <sz val="10"/>
        <rFont val="Arial Cyr"/>
        <family val="0"/>
      </rPr>
      <t>k</t>
    </r>
    <r>
      <rPr>
        <sz val="10"/>
        <rFont val="Arial Cyr"/>
        <family val="0"/>
      </rPr>
      <t xml:space="preserve">*160 = 67,  значит  </t>
    </r>
    <r>
      <rPr>
        <b/>
        <sz val="10"/>
        <rFont val="Arial Cyr"/>
        <family val="0"/>
      </rPr>
      <t>k</t>
    </r>
    <r>
      <rPr>
        <sz val="10"/>
        <rFont val="Arial Cyr"/>
        <family val="0"/>
      </rPr>
      <t xml:space="preserve"> = (82 - 2)/160 = 0,5 . </t>
    </r>
  </si>
  <si>
    <t>q(z), н/мм</t>
  </si>
  <si>
    <t xml:space="preserve">    P, н</t>
  </si>
  <si>
    <t xml:space="preserve">  N(z), н</t>
  </si>
  <si>
    <r>
      <t>σ</t>
    </r>
    <r>
      <rPr>
        <sz val="10"/>
        <rFont val="Arial"/>
        <family val="2"/>
      </rPr>
      <t>(z),н/мм2</t>
    </r>
  </si>
  <si>
    <r>
      <t xml:space="preserve">ных напряжений  </t>
    </r>
    <r>
      <rPr>
        <b/>
        <sz val="14"/>
        <rFont val="Arial Cyr"/>
        <family val="0"/>
      </rPr>
      <t>σ</t>
    </r>
    <r>
      <rPr>
        <sz val="10"/>
        <rFont val="Arial Cyr"/>
        <family val="0"/>
      </rPr>
      <t>max</t>
    </r>
    <r>
      <rPr>
        <sz val="10"/>
        <rFont val="Arial Cyr"/>
        <family val="0"/>
      </rPr>
      <t>, н/мм2</t>
    </r>
  </si>
  <si>
    <r>
      <t xml:space="preserve">ных напряжений </t>
    </r>
    <r>
      <rPr>
        <b/>
        <sz val="14"/>
        <rFont val="Arial Cyr"/>
        <family val="0"/>
      </rPr>
      <t>σ</t>
    </r>
    <r>
      <rPr>
        <sz val="10"/>
        <rFont val="Arial Cyr"/>
        <family val="0"/>
      </rPr>
      <t>min, н/мм2</t>
    </r>
  </si>
  <si>
    <t xml:space="preserve">                    изменяющейся распределенной нагрузкой q(z). </t>
  </si>
  <si>
    <t xml:space="preserve">   Пусть необходимо провести проверочный расчет на прочность и жесткость стержня, выполненного из стали 20, </t>
  </si>
  <si>
    <t xml:space="preserve"> Максимальное значение продоль-</t>
  </si>
  <si>
    <t xml:space="preserve"> Максимальное значение нормаль-</t>
  </si>
  <si>
    <t xml:space="preserve"> Минимальное значение нормаль-</t>
  </si>
  <si>
    <t xml:space="preserve"> Минимальное значение продоль-</t>
  </si>
  <si>
    <t>1. Условие прочности удовлетворяется.</t>
  </si>
  <si>
    <t>(см. расчетную схему).</t>
  </si>
  <si>
    <t xml:space="preserve">   F1, мм2</t>
  </si>
  <si>
    <t xml:space="preserve">   F2, мм2</t>
  </si>
  <si>
    <t xml:space="preserve">   F3, мм2</t>
  </si>
  <si>
    <t xml:space="preserve">     k</t>
  </si>
  <si>
    <t xml:space="preserve">   Таблицу расчетов можно либо составить заново, либо сделать копию из задачи "Практика 1". Технология заполнения </t>
  </si>
  <si>
    <t xml:space="preserve">в соответствующих разделах "Введения".  </t>
  </si>
  <si>
    <t xml:space="preserve">столбцов F(z), при ступенчатом изменении площади сечения, и  q(z), при ее линейном распределении, представлена </t>
  </si>
  <si>
    <t xml:space="preserve">  Граничные условия задачи :   1. N(z=0) = 0,     2. W(z=300) = 0.</t>
  </si>
  <si>
    <t xml:space="preserve">  Граничные условия принимаем в соответствии с п. 2.1, п. 2.2  "Теории".</t>
  </si>
  <si>
    <t>2. Условие жесткости удовлетворяется.</t>
  </si>
  <si>
    <t xml:space="preserve">           1. Постановка задачи</t>
  </si>
  <si>
    <t xml:space="preserve">            2. Исходные данные  </t>
  </si>
  <si>
    <t xml:space="preserve">           .3. Заполнение таблицы расчетов</t>
  </si>
  <si>
    <t xml:space="preserve">            4. Граничные условия</t>
  </si>
  <si>
    <t>5. Проверочный расчет на прочность</t>
  </si>
  <si>
    <r>
      <t xml:space="preserve">               </t>
    </r>
    <r>
      <rPr>
        <b/>
        <sz val="10"/>
        <rFont val="Arial Cyr"/>
        <family val="0"/>
      </rPr>
      <t xml:space="preserve">  и жесткость</t>
    </r>
  </si>
  <si>
    <r>
      <t xml:space="preserve">  </t>
    </r>
    <r>
      <rPr>
        <b/>
        <sz val="11"/>
        <color indexed="12"/>
        <rFont val="Arial Cyr"/>
        <family val="0"/>
      </rPr>
      <t xml:space="preserve"> ВЫВОД:</t>
    </r>
  </si>
  <si>
    <r>
      <t xml:space="preserve">ступенчатого поперечного сечения ( </t>
    </r>
    <r>
      <rPr>
        <b/>
        <sz val="10"/>
        <rFont val="Arial Cyr"/>
        <family val="0"/>
      </rPr>
      <t xml:space="preserve">F1 </t>
    </r>
    <r>
      <rPr>
        <sz val="10"/>
        <rFont val="Arial Cyr"/>
        <family val="0"/>
      </rPr>
      <t xml:space="preserve">= 250 мм2, </t>
    </r>
    <r>
      <rPr>
        <b/>
        <sz val="10"/>
        <rFont val="Arial Cyr"/>
        <family val="0"/>
      </rPr>
      <t>F2</t>
    </r>
    <r>
      <rPr>
        <sz val="10"/>
        <rFont val="Arial Cyr"/>
        <family val="0"/>
      </rPr>
      <t xml:space="preserve">= 200 мм2, </t>
    </r>
    <r>
      <rPr>
        <b/>
        <sz val="10"/>
        <rFont val="Arial Cyr"/>
        <family val="0"/>
      </rPr>
      <t>F3</t>
    </r>
    <r>
      <rPr>
        <sz val="10"/>
        <rFont val="Arial Cyr"/>
        <family val="0"/>
      </rPr>
      <t xml:space="preserve"> = 150 мм2) общей длиной</t>
    </r>
    <r>
      <rPr>
        <b/>
        <sz val="10"/>
        <rFont val="Arial Cyr"/>
        <family val="0"/>
      </rPr>
      <t xml:space="preserve"> L </t>
    </r>
    <r>
      <rPr>
        <sz val="10"/>
        <rFont val="Arial Cyr"/>
        <family val="0"/>
      </rPr>
      <t xml:space="preserve">= 300 мм, с жестко </t>
    </r>
  </si>
  <si>
    <r>
      <t xml:space="preserve">  Допускаемые напряжения и модуль упругости стали 20 возьмем из соответствующих разделов </t>
    </r>
    <r>
      <rPr>
        <sz val="10"/>
        <color indexed="12"/>
        <rFont val="Arial Cyr"/>
        <family val="0"/>
      </rPr>
      <t>"Справочника".</t>
    </r>
  </si>
  <si>
    <r>
      <t xml:space="preserve">расчетов точность), то есть </t>
    </r>
    <r>
      <rPr>
        <b/>
        <sz val="10"/>
        <rFont val="Arial Cyr"/>
        <family val="0"/>
      </rPr>
      <t>∆L = L / n</t>
    </r>
    <r>
      <rPr>
        <sz val="10"/>
        <rFont val="Arial Cyr"/>
        <family val="0"/>
      </rPr>
      <t xml:space="preserve"> = 300/300 = 1 мм. </t>
    </r>
  </si>
  <si>
    <r>
      <t xml:space="preserve"> распределения q уравнение имеет вид  </t>
    </r>
    <r>
      <rPr>
        <b/>
        <sz val="10"/>
        <rFont val="Arial Cyr"/>
        <family val="0"/>
      </rPr>
      <t>q(z) = q(0) + k*z</t>
    </r>
    <r>
      <rPr>
        <sz val="10"/>
        <rFont val="Arial Cyr"/>
        <family val="0"/>
      </rPr>
      <t xml:space="preserve">, где коэффициент наклона </t>
    </r>
    <r>
      <rPr>
        <b/>
        <sz val="10"/>
        <rFont val="Arial Cyr"/>
        <family val="0"/>
      </rPr>
      <t xml:space="preserve">k </t>
    </r>
    <r>
      <rPr>
        <sz val="10"/>
        <rFont val="Arial Cyr"/>
        <family val="0"/>
      </rPr>
      <t>определим из условия</t>
    </r>
    <r>
      <rPr>
        <b/>
        <sz val="10"/>
        <rFont val="Arial Cyr"/>
        <family val="0"/>
      </rPr>
      <t xml:space="preserve"> </t>
    </r>
  </si>
  <si>
    <r>
      <t xml:space="preserve">  Допускаемое продольное перемещение примем </t>
    </r>
    <r>
      <rPr>
        <b/>
        <sz val="10"/>
        <rFont val="Arial Cyr"/>
        <family val="0"/>
      </rPr>
      <t xml:space="preserve"> [W] </t>
    </r>
    <r>
      <rPr>
        <sz val="10"/>
        <rFont val="Arial Cyr"/>
        <family val="0"/>
      </rPr>
      <t>= 3/L = 0,01 мм из конструктивных соображений.</t>
    </r>
  </si>
  <si>
    <r>
      <rPr>
        <sz val="10"/>
        <color indexed="12"/>
        <rFont val="Arial Cyr"/>
        <family val="0"/>
      </rPr>
      <t>РАСТЯЖЕНИЕ-СЖАТИЕ СТЕРЖНЕЙ С ПРЯМОЙ ОСЬ</t>
    </r>
    <r>
      <rPr>
        <sz val="12"/>
        <color indexed="12"/>
        <rFont val="Arial Cyr"/>
        <family val="0"/>
      </rPr>
      <t>ю</t>
    </r>
    <r>
      <rPr>
        <sz val="10"/>
        <color indexed="12"/>
        <rFont val="Arial Cyr"/>
        <family val="0"/>
      </rPr>
      <t>. СТАТИКА.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</si>
</sst>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"/>
    <numFmt numFmtId="177" formatCode="0.0"/>
    <numFmt numFmtId="178" formatCode="0.000000"/>
    <numFmt numFmtId="179" formatCode="0.00000"/>
    <numFmt numFmtId="180" formatCode="0.000E+00"/>
    <numFmt numFmtId="181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Times New Roman"/>
      <family val="1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sz val="14"/>
      <color indexed="12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b/>
      <sz val="10"/>
      <color indexed="14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75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34" borderId="22" xfId="0" applyFill="1" applyBorder="1" applyAlignment="1">
      <alignment/>
    </xf>
    <xf numFmtId="0" fontId="0" fillId="34" borderId="30" xfId="0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5" fillId="33" borderId="23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0" xfId="0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42" xfId="0" applyBorder="1" applyAlignment="1">
      <alignment/>
    </xf>
    <xf numFmtId="0" fontId="0" fillId="35" borderId="0" xfId="0" applyFill="1" applyBorder="1" applyAlignment="1">
      <alignment/>
    </xf>
    <xf numFmtId="0" fontId="17" fillId="0" borderId="18" xfId="0" applyFont="1" applyBorder="1" applyAlignment="1">
      <alignment/>
    </xf>
    <xf numFmtId="0" fontId="15" fillId="35" borderId="37" xfId="0" applyFont="1" applyFill="1" applyBorder="1" applyAlignment="1">
      <alignment/>
    </xf>
    <xf numFmtId="0" fontId="14" fillId="35" borderId="37" xfId="0" applyFont="1" applyFill="1" applyBorder="1" applyAlignment="1">
      <alignment/>
    </xf>
    <xf numFmtId="0" fontId="17" fillId="0" borderId="26" xfId="0" applyFont="1" applyBorder="1" applyAlignment="1">
      <alignment/>
    </xf>
    <xf numFmtId="0" fontId="17" fillId="0" borderId="12" xfId="0" applyFont="1" applyBorder="1" applyAlignment="1">
      <alignment/>
    </xf>
    <xf numFmtId="0" fontId="0" fillId="35" borderId="4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43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5" borderId="48" xfId="0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Продольная распределенная нагрузка </a:t>
            </a:r>
            <a:r>
              <a: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q(z), </a:t>
            </a:r>
            <a:r>
              <a: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Н/мм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3625"/>
          <c:w val="0.8915"/>
          <c:h val="0.7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2!$A$58:$A$358</c:f>
              <c:numCache/>
            </c:numRef>
          </c:xVal>
          <c:yVal>
            <c:numRef>
              <c:f>2!$C$58:$C$358</c:f>
              <c:numCache/>
            </c:numRef>
          </c:yVal>
          <c:smooth val="1"/>
        </c:ser>
        <c:axId val="2823128"/>
        <c:axId val="37993081"/>
      </c:scatterChart>
      <c:valAx>
        <c:axId val="2823128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7993081"/>
        <c:crosses val="autoZero"/>
        <c:crossBetween val="midCat"/>
        <c:dispUnits/>
      </c:valAx>
      <c:valAx>
        <c:axId val="3799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82312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Продольное перемещение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W(z),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мм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1"/>
          <c:w val="0.95225"/>
          <c:h val="0.71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2!$A$58:$A$358</c:f>
              <c:numCache/>
            </c:numRef>
          </c:cat>
          <c:val>
            <c:numRef>
              <c:f>2!$F$58:$F$358</c:f>
              <c:numCache/>
            </c:numRef>
          </c:val>
          <c:smooth val="0"/>
        </c:ser>
        <c:marker val="1"/>
        <c:axId val="35876566"/>
        <c:axId val="40986879"/>
      </c:lineChart>
      <c:catAx>
        <c:axId val="358765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0986879"/>
        <c:crosses val="autoZero"/>
        <c:auto val="1"/>
        <c:lblOffset val="100"/>
        <c:tickLblSkip val="30"/>
        <c:tickMarkSkip val="20"/>
        <c:noMultiLvlLbl val="0"/>
      </c:catAx>
      <c:valAx>
        <c:axId val="4098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58765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Нормальное напряжение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σ(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z),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Н/мм2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9"/>
          <c:w val="0.96375"/>
          <c:h val="0.79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2!$A$58:$A$358</c:f>
              <c:numCache/>
            </c:numRef>
          </c:cat>
          <c:val>
            <c:numRef>
              <c:f>2!$G$58:$G$358</c:f>
              <c:numCache/>
            </c:numRef>
          </c:val>
          <c:smooth val="0"/>
        </c:ser>
        <c:marker val="1"/>
        <c:axId val="17171652"/>
        <c:axId val="40837813"/>
      </c:lineChart>
      <c:catAx>
        <c:axId val="171716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0837813"/>
        <c:crosses val="autoZero"/>
        <c:auto val="1"/>
        <c:lblOffset val="100"/>
        <c:tickLblSkip val="30"/>
        <c:tickMarkSkip val="20"/>
        <c:noMultiLvlLbl val="0"/>
      </c:catAx>
      <c:valAx>
        <c:axId val="4083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71716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Продольная сила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N(z),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225"/>
          <c:w val="0.96375"/>
          <c:h val="0.76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2!$A$58:$A$358</c:f>
              <c:numCache/>
            </c:numRef>
          </c:cat>
          <c:val>
            <c:numRef>
              <c:f>2!$E$58:$E$358</c:f>
              <c:numCache/>
            </c:numRef>
          </c:val>
          <c:smooth val="0"/>
        </c:ser>
        <c:marker val="1"/>
        <c:axId val="8078626"/>
        <c:axId val="23034139"/>
      </c:lineChart>
      <c:catAx>
        <c:axId val="80786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3034139"/>
        <c:crosses val="autoZero"/>
        <c:auto val="1"/>
        <c:lblOffset val="100"/>
        <c:tickLblSkip val="30"/>
        <c:tickMarkSkip val="20"/>
        <c:noMultiLvlLbl val="0"/>
      </c:catAx>
      <c:valAx>
        <c:axId val="23034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80786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9525</xdr:rowOff>
    </xdr:from>
    <xdr:to>
      <xdr:col>17</xdr:col>
      <xdr:colOff>552450</xdr:colOff>
      <xdr:row>12</xdr:row>
      <xdr:rowOff>66675</xdr:rowOff>
    </xdr:to>
    <xdr:graphicFrame>
      <xdr:nvGraphicFramePr>
        <xdr:cNvPr id="1" name="Диаграмма 56"/>
        <xdr:cNvGraphicFramePr/>
      </xdr:nvGraphicFramePr>
      <xdr:xfrm>
        <a:off x="7934325" y="9525"/>
        <a:ext cx="53149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25</xdr:row>
      <xdr:rowOff>114300</xdr:rowOff>
    </xdr:from>
    <xdr:to>
      <xdr:col>17</xdr:col>
      <xdr:colOff>533400</xdr:colOff>
      <xdr:row>38</xdr:row>
      <xdr:rowOff>152400</xdr:rowOff>
    </xdr:to>
    <xdr:graphicFrame>
      <xdr:nvGraphicFramePr>
        <xdr:cNvPr id="2" name="Диаграмма 57"/>
        <xdr:cNvGraphicFramePr/>
      </xdr:nvGraphicFramePr>
      <xdr:xfrm>
        <a:off x="7924800" y="4371975"/>
        <a:ext cx="53054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39</xdr:row>
      <xdr:rowOff>57150</xdr:rowOff>
    </xdr:from>
    <xdr:to>
      <xdr:col>17</xdr:col>
      <xdr:colOff>561975</xdr:colOff>
      <xdr:row>55</xdr:row>
      <xdr:rowOff>0</xdr:rowOff>
    </xdr:to>
    <xdr:graphicFrame>
      <xdr:nvGraphicFramePr>
        <xdr:cNvPr id="3" name="Диаграмма 58"/>
        <xdr:cNvGraphicFramePr/>
      </xdr:nvGraphicFramePr>
      <xdr:xfrm>
        <a:off x="7943850" y="6600825"/>
        <a:ext cx="53149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</xdr:colOff>
      <xdr:row>12</xdr:row>
      <xdr:rowOff>66675</xdr:rowOff>
    </xdr:from>
    <xdr:to>
      <xdr:col>17</xdr:col>
      <xdr:colOff>552450</xdr:colOff>
      <xdr:row>25</xdr:row>
      <xdr:rowOff>142875</xdr:rowOff>
    </xdr:to>
    <xdr:graphicFrame>
      <xdr:nvGraphicFramePr>
        <xdr:cNvPr id="4" name="Диаграмма 108"/>
        <xdr:cNvGraphicFramePr/>
      </xdr:nvGraphicFramePr>
      <xdr:xfrm>
        <a:off x="7934325" y="2190750"/>
        <a:ext cx="53149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304800</xdr:colOff>
      <xdr:row>25</xdr:row>
      <xdr:rowOff>9525</xdr:rowOff>
    </xdr:from>
    <xdr:to>
      <xdr:col>9</xdr:col>
      <xdr:colOff>628650</xdr:colOff>
      <xdr:row>34</xdr:row>
      <xdr:rowOff>85725</xdr:rowOff>
    </xdr:to>
    <xdr:grpSp>
      <xdr:nvGrpSpPr>
        <xdr:cNvPr id="5" name="Group 111"/>
        <xdr:cNvGrpSpPr>
          <a:grpSpLocks/>
        </xdr:cNvGrpSpPr>
      </xdr:nvGrpSpPr>
      <xdr:grpSpPr>
        <a:xfrm>
          <a:off x="1743075" y="4267200"/>
          <a:ext cx="5857875" cy="1533525"/>
          <a:chOff x="159" y="448"/>
          <a:chExt cx="535" cy="163"/>
        </a:xfrm>
        <a:solidFill>
          <a:srgbClr val="FFFFFF"/>
        </a:solidFill>
      </xdr:grpSpPr>
      <xdr:sp>
        <xdr:nvSpPr>
          <xdr:cNvPr id="6" name="Text Box 55"/>
          <xdr:cNvSpPr txBox="1">
            <a:spLocks noChangeArrowheads="1"/>
          </xdr:cNvSpPr>
        </xdr:nvSpPr>
        <xdr:spPr>
          <a:xfrm>
            <a:off x="180" y="460"/>
            <a:ext cx="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7" name="Line 59"/>
          <xdr:cNvSpPr>
            <a:spLocks/>
          </xdr:cNvSpPr>
        </xdr:nvSpPr>
        <xdr:spPr>
          <a:xfrm flipV="1">
            <a:off x="207" y="501"/>
            <a:ext cx="194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60"/>
          <xdr:cNvSpPr>
            <a:spLocks/>
          </xdr:cNvSpPr>
        </xdr:nvSpPr>
        <xdr:spPr>
          <a:xfrm>
            <a:off x="206" y="535"/>
            <a:ext cx="1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61"/>
          <xdr:cNvSpPr>
            <a:spLocks/>
          </xdr:cNvSpPr>
        </xdr:nvSpPr>
        <xdr:spPr>
          <a:xfrm>
            <a:off x="206" y="501"/>
            <a:ext cx="0" cy="3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62"/>
          <xdr:cNvSpPr>
            <a:spLocks/>
          </xdr:cNvSpPr>
        </xdr:nvSpPr>
        <xdr:spPr>
          <a:xfrm>
            <a:off x="649" y="475"/>
            <a:ext cx="0" cy="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1" name="Group 63"/>
          <xdr:cNvGrpSpPr>
            <a:grpSpLocks/>
          </xdr:cNvGrpSpPr>
        </xdr:nvGrpSpPr>
        <xdr:grpSpPr>
          <a:xfrm>
            <a:off x="649" y="479"/>
            <a:ext cx="9" cy="33"/>
            <a:chOff x="185" y="187"/>
            <a:chExt cx="9" cy="33"/>
          </a:xfrm>
          <a:solidFill>
            <a:srgbClr val="FFFFFF"/>
          </a:solidFill>
        </xdr:grpSpPr>
        <xdr:sp>
          <xdr:nvSpPr>
            <xdr:cNvPr id="12" name="Line 64"/>
            <xdr:cNvSpPr>
              <a:spLocks/>
            </xdr:cNvSpPr>
          </xdr:nvSpPr>
          <xdr:spPr>
            <a:xfrm flipH="1">
              <a:off x="186" y="187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Line 65"/>
            <xdr:cNvSpPr>
              <a:spLocks/>
            </xdr:cNvSpPr>
          </xdr:nvSpPr>
          <xdr:spPr>
            <a:xfrm flipH="1">
              <a:off x="185" y="200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Line 66"/>
            <xdr:cNvSpPr>
              <a:spLocks/>
            </xdr:cNvSpPr>
          </xdr:nvSpPr>
          <xdr:spPr>
            <a:xfrm flipH="1">
              <a:off x="185" y="212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67"/>
          <xdr:cNvGrpSpPr>
            <a:grpSpLocks/>
          </xdr:cNvGrpSpPr>
        </xdr:nvGrpSpPr>
        <xdr:grpSpPr>
          <a:xfrm>
            <a:off x="649" y="516"/>
            <a:ext cx="9" cy="33"/>
            <a:chOff x="185" y="187"/>
            <a:chExt cx="9" cy="33"/>
          </a:xfrm>
          <a:solidFill>
            <a:srgbClr val="FFFFFF"/>
          </a:solidFill>
        </xdr:grpSpPr>
        <xdr:sp>
          <xdr:nvSpPr>
            <xdr:cNvPr id="16" name="Line 68"/>
            <xdr:cNvSpPr>
              <a:spLocks/>
            </xdr:cNvSpPr>
          </xdr:nvSpPr>
          <xdr:spPr>
            <a:xfrm flipH="1">
              <a:off x="186" y="187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Line 69"/>
            <xdr:cNvSpPr>
              <a:spLocks/>
            </xdr:cNvSpPr>
          </xdr:nvSpPr>
          <xdr:spPr>
            <a:xfrm flipH="1">
              <a:off x="185" y="200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Line 70"/>
            <xdr:cNvSpPr>
              <a:spLocks/>
            </xdr:cNvSpPr>
          </xdr:nvSpPr>
          <xdr:spPr>
            <a:xfrm flipH="1">
              <a:off x="185" y="212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9" name="Line 71"/>
          <xdr:cNvSpPr>
            <a:spLocks/>
          </xdr:cNvSpPr>
        </xdr:nvSpPr>
        <xdr:spPr>
          <a:xfrm>
            <a:off x="205" y="605"/>
            <a:ext cx="44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72"/>
          <xdr:cNvSpPr>
            <a:spLocks/>
          </xdr:cNvSpPr>
        </xdr:nvSpPr>
        <xdr:spPr>
          <a:xfrm flipH="1">
            <a:off x="159" y="519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73"/>
          <xdr:cNvSpPr>
            <a:spLocks/>
          </xdr:cNvSpPr>
        </xdr:nvSpPr>
        <xdr:spPr>
          <a:xfrm>
            <a:off x="205" y="570"/>
            <a:ext cx="19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74"/>
          <xdr:cNvSpPr>
            <a:spLocks/>
          </xdr:cNvSpPr>
        </xdr:nvSpPr>
        <xdr:spPr>
          <a:xfrm>
            <a:off x="401" y="500"/>
            <a:ext cx="0" cy="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75"/>
          <xdr:cNvSpPr>
            <a:spLocks/>
          </xdr:cNvSpPr>
        </xdr:nvSpPr>
        <xdr:spPr>
          <a:xfrm>
            <a:off x="204" y="535"/>
            <a:ext cx="1" cy="7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76"/>
          <xdr:cNvSpPr>
            <a:spLocks/>
          </xdr:cNvSpPr>
        </xdr:nvSpPr>
        <xdr:spPr>
          <a:xfrm>
            <a:off x="370" y="519"/>
            <a:ext cx="27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77"/>
          <xdr:cNvSpPr>
            <a:spLocks/>
          </xdr:cNvSpPr>
        </xdr:nvSpPr>
        <xdr:spPr>
          <a:xfrm flipV="1">
            <a:off x="339" y="519"/>
            <a:ext cx="31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78"/>
          <xdr:cNvSpPr>
            <a:spLocks/>
          </xdr:cNvSpPr>
        </xdr:nvSpPr>
        <xdr:spPr>
          <a:xfrm>
            <a:off x="309" y="519"/>
            <a:ext cx="2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79"/>
          <xdr:cNvSpPr>
            <a:spLocks/>
          </xdr:cNvSpPr>
        </xdr:nvSpPr>
        <xdr:spPr>
          <a:xfrm flipH="1">
            <a:off x="442" y="519"/>
            <a:ext cx="57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>
            <a:off x="283" y="519"/>
            <a:ext cx="22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81"/>
          <xdr:cNvSpPr>
            <a:spLocks/>
          </xdr:cNvSpPr>
        </xdr:nvSpPr>
        <xdr:spPr>
          <a:xfrm>
            <a:off x="253" y="519"/>
            <a:ext cx="21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82"/>
          <xdr:cNvSpPr>
            <a:spLocks/>
          </xdr:cNvSpPr>
        </xdr:nvSpPr>
        <xdr:spPr>
          <a:xfrm>
            <a:off x="498" y="502"/>
            <a:ext cx="0" cy="9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83"/>
          <xdr:cNvSpPr>
            <a:spLocks/>
          </xdr:cNvSpPr>
        </xdr:nvSpPr>
        <xdr:spPr>
          <a:xfrm flipV="1">
            <a:off x="203" y="588"/>
            <a:ext cx="29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84"/>
          <xdr:cNvSpPr>
            <a:spLocks/>
          </xdr:cNvSpPr>
        </xdr:nvSpPr>
        <xdr:spPr>
          <a:xfrm flipH="1">
            <a:off x="648" y="549"/>
            <a:ext cx="1" cy="6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85"/>
          <xdr:cNvSpPr>
            <a:spLocks/>
          </xdr:cNvSpPr>
        </xdr:nvSpPr>
        <xdr:spPr>
          <a:xfrm flipV="1">
            <a:off x="206" y="463"/>
            <a:ext cx="0" cy="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86"/>
          <xdr:cNvSpPr>
            <a:spLocks/>
          </xdr:cNvSpPr>
        </xdr:nvSpPr>
        <xdr:spPr>
          <a:xfrm>
            <a:off x="401" y="519"/>
            <a:ext cx="293" cy="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87"/>
          <xdr:cNvSpPr>
            <a:spLocks/>
          </xdr:cNvSpPr>
        </xdr:nvSpPr>
        <xdr:spPr>
          <a:xfrm flipV="1">
            <a:off x="206" y="481"/>
            <a:ext cx="32" cy="3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Text Box 88"/>
          <xdr:cNvSpPr txBox="1">
            <a:spLocks noChangeArrowheads="1"/>
          </xdr:cNvSpPr>
        </xdr:nvSpPr>
        <xdr:spPr>
          <a:xfrm>
            <a:off x="216" y="464"/>
            <a:ext cx="2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37" name="Text Box 89"/>
          <xdr:cNvSpPr txBox="1">
            <a:spLocks noChangeArrowheads="1"/>
          </xdr:cNvSpPr>
        </xdr:nvSpPr>
        <xdr:spPr>
          <a:xfrm>
            <a:off x="167" y="493"/>
            <a:ext cx="28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P1</a:t>
            </a:r>
          </a:p>
        </xdr:txBody>
      </xdr:sp>
      <xdr:sp>
        <xdr:nvSpPr>
          <xdr:cNvPr id="38" name="Text Box 90"/>
          <xdr:cNvSpPr txBox="1">
            <a:spLocks noChangeArrowheads="1"/>
          </xdr:cNvSpPr>
        </xdr:nvSpPr>
        <xdr:spPr>
          <a:xfrm>
            <a:off x="270" y="475"/>
            <a:ext cx="2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q(z)</a:t>
            </a:r>
          </a:p>
        </xdr:txBody>
      </xdr:sp>
      <xdr:sp>
        <xdr:nvSpPr>
          <xdr:cNvPr id="39" name="Text Box 91"/>
          <xdr:cNvSpPr txBox="1">
            <a:spLocks noChangeArrowheads="1"/>
          </xdr:cNvSpPr>
        </xdr:nvSpPr>
        <xdr:spPr>
          <a:xfrm>
            <a:off x="416" y="498"/>
            <a:ext cx="1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P2</a:t>
            </a:r>
          </a:p>
        </xdr:txBody>
      </xdr:sp>
      <xdr:sp>
        <xdr:nvSpPr>
          <xdr:cNvPr id="40" name="Text Box 92"/>
          <xdr:cNvSpPr txBox="1">
            <a:spLocks noChangeArrowheads="1"/>
          </xdr:cNvSpPr>
        </xdr:nvSpPr>
        <xdr:spPr>
          <a:xfrm>
            <a:off x="309" y="551"/>
            <a:ext cx="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41" name="Text Box 93"/>
          <xdr:cNvSpPr txBox="1">
            <a:spLocks noChangeArrowheads="1"/>
          </xdr:cNvSpPr>
        </xdr:nvSpPr>
        <xdr:spPr>
          <a:xfrm>
            <a:off x="427" y="568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42" name="Text Box 94"/>
          <xdr:cNvSpPr txBox="1">
            <a:spLocks noChangeArrowheads="1"/>
          </xdr:cNvSpPr>
        </xdr:nvSpPr>
        <xdr:spPr>
          <a:xfrm>
            <a:off x="371" y="588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L</a:t>
            </a:r>
          </a:p>
        </xdr:txBody>
      </xdr:sp>
      <xdr:sp>
        <xdr:nvSpPr>
          <xdr:cNvPr id="43" name="Text Box 95"/>
          <xdr:cNvSpPr txBox="1">
            <a:spLocks noChangeArrowheads="1"/>
          </xdr:cNvSpPr>
        </xdr:nvSpPr>
        <xdr:spPr>
          <a:xfrm>
            <a:off x="676" y="498"/>
            <a:ext cx="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z</a:t>
            </a:r>
          </a:p>
        </xdr:txBody>
      </xdr:sp>
      <xdr:sp>
        <xdr:nvSpPr>
          <xdr:cNvPr id="44" name="Line 96"/>
          <xdr:cNvSpPr>
            <a:spLocks/>
          </xdr:cNvSpPr>
        </xdr:nvSpPr>
        <xdr:spPr>
          <a:xfrm flipV="1">
            <a:off x="402" y="491"/>
            <a:ext cx="0" cy="5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97"/>
          <xdr:cNvSpPr>
            <a:spLocks/>
          </xdr:cNvSpPr>
        </xdr:nvSpPr>
        <xdr:spPr>
          <a:xfrm>
            <a:off x="401" y="492"/>
            <a:ext cx="9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98"/>
          <xdr:cNvSpPr>
            <a:spLocks/>
          </xdr:cNvSpPr>
        </xdr:nvSpPr>
        <xdr:spPr>
          <a:xfrm>
            <a:off x="402" y="543"/>
            <a:ext cx="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99"/>
          <xdr:cNvSpPr>
            <a:spLocks/>
          </xdr:cNvSpPr>
        </xdr:nvSpPr>
        <xdr:spPr>
          <a:xfrm flipV="1">
            <a:off x="498" y="481"/>
            <a:ext cx="0" cy="7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00"/>
          <xdr:cNvSpPr>
            <a:spLocks/>
          </xdr:cNvSpPr>
        </xdr:nvSpPr>
        <xdr:spPr>
          <a:xfrm>
            <a:off x="497" y="481"/>
            <a:ext cx="15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01"/>
          <xdr:cNvSpPr>
            <a:spLocks/>
          </xdr:cNvSpPr>
        </xdr:nvSpPr>
        <xdr:spPr>
          <a:xfrm>
            <a:off x="499" y="553"/>
            <a:ext cx="15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02"/>
          <xdr:cNvSpPr>
            <a:spLocks/>
          </xdr:cNvSpPr>
        </xdr:nvSpPr>
        <xdr:spPr>
          <a:xfrm flipH="1">
            <a:off x="650" y="4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103"/>
          <xdr:cNvSpPr>
            <a:spLocks/>
          </xdr:cNvSpPr>
        </xdr:nvSpPr>
        <xdr:spPr>
          <a:xfrm flipH="1">
            <a:off x="650" y="552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Text Box 104"/>
          <xdr:cNvSpPr txBox="1">
            <a:spLocks noChangeArrowheads="1"/>
          </xdr:cNvSpPr>
        </xdr:nvSpPr>
        <xdr:spPr>
          <a:xfrm>
            <a:off x="535" y="448"/>
            <a:ext cx="10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F1</a:t>
            </a:r>
          </a:p>
        </xdr:txBody>
      </xdr:sp>
      <xdr:sp>
        <xdr:nvSpPr>
          <xdr:cNvPr id="53" name="Text Box 105"/>
          <xdr:cNvSpPr txBox="1">
            <a:spLocks noChangeArrowheads="1"/>
          </xdr:cNvSpPr>
        </xdr:nvSpPr>
        <xdr:spPr>
          <a:xfrm>
            <a:off x="420" y="462"/>
            <a:ext cx="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F2</a:t>
            </a:r>
          </a:p>
        </xdr:txBody>
      </xdr:sp>
      <xdr:sp>
        <xdr:nvSpPr>
          <xdr:cNvPr id="54" name="Text Box 106"/>
          <xdr:cNvSpPr txBox="1">
            <a:spLocks noChangeArrowheads="1"/>
          </xdr:cNvSpPr>
        </xdr:nvSpPr>
        <xdr:spPr>
          <a:xfrm>
            <a:off x="329" y="471"/>
            <a:ext cx="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F3</a:t>
            </a:r>
          </a:p>
        </xdr:txBody>
      </xdr:sp>
      <xdr:sp>
        <xdr:nvSpPr>
          <xdr:cNvPr id="55" name="Line 107"/>
          <xdr:cNvSpPr>
            <a:spLocks/>
          </xdr:cNvSpPr>
        </xdr:nvSpPr>
        <xdr:spPr>
          <a:xfrm>
            <a:off x="230" y="519"/>
            <a:ext cx="18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109"/>
          <xdr:cNvSpPr>
            <a:spLocks/>
          </xdr:cNvSpPr>
        </xdr:nvSpPr>
        <xdr:spPr>
          <a:xfrm>
            <a:off x="203" y="519"/>
            <a:ext cx="22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59"/>
  <sheetViews>
    <sheetView tabSelected="1" zoomScalePageLayoutView="0" workbookViewId="0" topLeftCell="A1">
      <selection activeCell="G58" sqref="G58"/>
    </sheetView>
  </sheetViews>
  <sheetFormatPr defaultColWidth="9.00390625" defaultRowHeight="12.75"/>
  <cols>
    <col min="1" max="1" width="9.50390625" style="0" customWidth="1"/>
    <col min="2" max="5" width="9.375" style="0" bestFit="1" customWidth="1"/>
    <col min="6" max="6" width="10.125" style="0" customWidth="1"/>
    <col min="7" max="7" width="10.50390625" style="0" customWidth="1"/>
    <col min="8" max="8" width="13.00390625" style="0" customWidth="1"/>
    <col min="9" max="9" width="10.875" style="0" customWidth="1"/>
    <col min="10" max="10" width="12.125" style="0" customWidth="1"/>
  </cols>
  <sheetData>
    <row r="1" spans="1:10" ht="15.75" thickBot="1">
      <c r="A1" s="92" t="s">
        <v>65</v>
      </c>
      <c r="B1" s="93"/>
      <c r="C1" s="93"/>
      <c r="D1" s="93"/>
      <c r="E1" s="93"/>
      <c r="F1" s="93"/>
      <c r="G1" s="93"/>
      <c r="H1" s="93"/>
      <c r="I1" s="94" t="s">
        <v>16</v>
      </c>
      <c r="J1" s="95"/>
    </row>
    <row r="2" spans="1:10" ht="14.25" customHeight="1">
      <c r="A2" s="53" t="s">
        <v>18</v>
      </c>
      <c r="B2" s="34"/>
      <c r="C2" s="34"/>
      <c r="D2" s="34"/>
      <c r="E2" s="34"/>
      <c r="F2" s="34"/>
      <c r="G2" s="34"/>
      <c r="H2" s="34"/>
      <c r="I2" s="35"/>
      <c r="J2" s="49"/>
    </row>
    <row r="3" spans="1:10" ht="19.5" customHeight="1" thickBot="1">
      <c r="A3" s="54" t="s">
        <v>35</v>
      </c>
      <c r="B3" s="14"/>
      <c r="C3" s="14"/>
      <c r="D3" s="14"/>
      <c r="E3" s="14"/>
      <c r="F3" s="14"/>
      <c r="G3" s="14"/>
      <c r="H3" s="14"/>
      <c r="I3" s="14"/>
      <c r="J3" s="52"/>
    </row>
    <row r="4" ht="14.25" customHeight="1" thickBot="1"/>
    <row r="5" spans="1:10" ht="13.5" thickBot="1">
      <c r="A5" s="15" t="s">
        <v>53</v>
      </c>
      <c r="B5" s="16"/>
      <c r="C5" s="16"/>
      <c r="D5" s="16"/>
      <c r="E5" s="16"/>
      <c r="F5" s="16"/>
      <c r="G5" s="16"/>
      <c r="H5" s="16"/>
      <c r="I5" s="16"/>
      <c r="J5" s="17"/>
    </row>
    <row r="7" spans="1:10" ht="12.75">
      <c r="A7" s="74" t="s">
        <v>36</v>
      </c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69" t="s">
        <v>60</v>
      </c>
      <c r="B8" s="63"/>
      <c r="C8" s="63"/>
      <c r="D8" s="63"/>
      <c r="E8" s="63"/>
      <c r="F8" s="63"/>
      <c r="G8" s="63"/>
      <c r="H8" s="63"/>
      <c r="I8" s="63"/>
      <c r="J8" s="70"/>
    </row>
    <row r="9" spans="1:10" ht="12.75">
      <c r="A9" s="69" t="s">
        <v>25</v>
      </c>
      <c r="B9" s="63"/>
      <c r="C9" s="63"/>
      <c r="D9" s="63"/>
      <c r="E9" s="63"/>
      <c r="F9" s="63"/>
      <c r="G9" s="63"/>
      <c r="H9" s="63"/>
      <c r="I9" s="63"/>
      <c r="J9" s="70"/>
    </row>
    <row r="10" spans="1:10" ht="12.75">
      <c r="A10" s="77" t="s">
        <v>26</v>
      </c>
      <c r="B10" s="63"/>
      <c r="C10" s="63"/>
      <c r="D10" s="63"/>
      <c r="E10" s="63"/>
      <c r="F10" s="63"/>
      <c r="G10" s="63"/>
      <c r="H10" s="63"/>
      <c r="I10" s="63"/>
      <c r="J10" s="70"/>
    </row>
    <row r="11" spans="1:10" ht="12.75">
      <c r="A11" s="71" t="s">
        <v>42</v>
      </c>
      <c r="B11" s="72"/>
      <c r="C11" s="72"/>
      <c r="D11" s="72"/>
      <c r="E11" s="72"/>
      <c r="F11" s="72"/>
      <c r="G11" s="72"/>
      <c r="H11" s="72"/>
      <c r="I11" s="72"/>
      <c r="J11" s="73"/>
    </row>
    <row r="12" ht="13.5" thickBot="1"/>
    <row r="13" spans="1:10" ht="13.5" thickBot="1">
      <c r="A13" s="15" t="s">
        <v>54</v>
      </c>
      <c r="B13" s="16"/>
      <c r="C13" s="16"/>
      <c r="D13" s="16"/>
      <c r="E13" s="16"/>
      <c r="F13" s="16"/>
      <c r="G13" s="16"/>
      <c r="H13" s="16"/>
      <c r="I13" s="16"/>
      <c r="J13" s="17"/>
    </row>
    <row r="15" ht="12.75">
      <c r="A15" t="s">
        <v>27</v>
      </c>
    </row>
    <row r="16" ht="12.75">
      <c r="A16" t="s">
        <v>63</v>
      </c>
    </row>
    <row r="17" ht="12.75">
      <c r="A17" s="19" t="s">
        <v>28</v>
      </c>
    </row>
    <row r="18" ht="12.75">
      <c r="A18" t="s">
        <v>0</v>
      </c>
    </row>
    <row r="19" ht="12.75">
      <c r="A19" t="s">
        <v>62</v>
      </c>
    </row>
    <row r="20" ht="12.75">
      <c r="A20" t="s">
        <v>61</v>
      </c>
    </row>
    <row r="21" ht="12.75">
      <c r="A21" t="s">
        <v>64</v>
      </c>
    </row>
    <row r="22" ht="13.5" thickBot="1"/>
    <row r="23" spans="1:10" ht="13.5" thickBot="1">
      <c r="A23" s="15" t="s">
        <v>13</v>
      </c>
      <c r="B23" s="17"/>
      <c r="C23" s="50" t="s">
        <v>14</v>
      </c>
      <c r="D23" s="34"/>
      <c r="E23" s="34"/>
      <c r="F23" s="34"/>
      <c r="G23" s="34"/>
      <c r="H23" s="34"/>
      <c r="I23" s="34"/>
      <c r="J23" s="13"/>
    </row>
    <row r="24" spans="1:10" ht="12.75">
      <c r="A24" s="40" t="s">
        <v>5</v>
      </c>
      <c r="B24" s="86">
        <v>300</v>
      </c>
      <c r="C24" s="44"/>
      <c r="D24" s="45"/>
      <c r="E24" s="45"/>
      <c r="F24" s="45"/>
      <c r="G24" s="45"/>
      <c r="H24" s="45"/>
      <c r="I24" s="45"/>
      <c r="J24" s="46"/>
    </row>
    <row r="25" spans="1:10" ht="12.75">
      <c r="A25" s="41" t="s">
        <v>6</v>
      </c>
      <c r="B25" s="87">
        <v>160</v>
      </c>
      <c r="C25" s="43"/>
      <c r="D25" s="3"/>
      <c r="E25" s="3"/>
      <c r="F25" s="3"/>
      <c r="G25" s="3"/>
      <c r="H25" s="3"/>
      <c r="I25" s="3"/>
      <c r="J25" s="21"/>
    </row>
    <row r="26" spans="1:10" ht="12.75">
      <c r="A26" s="41" t="s">
        <v>7</v>
      </c>
      <c r="B26" s="87">
        <v>200</v>
      </c>
      <c r="C26" s="43"/>
      <c r="D26" s="3"/>
      <c r="E26" s="3"/>
      <c r="F26" s="3"/>
      <c r="G26" s="3"/>
      <c r="H26" s="3"/>
      <c r="I26" s="3"/>
      <c r="J26" s="21"/>
    </row>
    <row r="27" spans="1:10" ht="12.75">
      <c r="A27" s="41" t="s">
        <v>43</v>
      </c>
      <c r="B27" s="87">
        <v>250</v>
      </c>
      <c r="C27" s="43"/>
      <c r="D27" s="3"/>
      <c r="E27" s="3"/>
      <c r="F27" s="3"/>
      <c r="G27" s="3"/>
      <c r="H27" s="3"/>
      <c r="I27" s="3"/>
      <c r="J27" s="21"/>
    </row>
    <row r="28" spans="1:10" ht="12.75">
      <c r="A28" s="41" t="s">
        <v>44</v>
      </c>
      <c r="B28" s="87">
        <v>200</v>
      </c>
      <c r="C28" s="43"/>
      <c r="D28" s="3"/>
      <c r="E28" s="3"/>
      <c r="F28" s="3"/>
      <c r="G28" s="3"/>
      <c r="H28" s="3"/>
      <c r="I28" s="3"/>
      <c r="J28" s="21"/>
    </row>
    <row r="29" spans="1:10" ht="12.75">
      <c r="A29" s="41" t="s">
        <v>45</v>
      </c>
      <c r="B29" s="87">
        <v>150</v>
      </c>
      <c r="C29" s="43"/>
      <c r="D29" s="3"/>
      <c r="E29" s="3"/>
      <c r="F29" s="3"/>
      <c r="G29" s="3"/>
      <c r="H29" s="3"/>
      <c r="I29" s="3"/>
      <c r="J29" s="21"/>
    </row>
    <row r="30" spans="1:10" ht="12.75">
      <c r="A30" s="41" t="s">
        <v>19</v>
      </c>
      <c r="B30" s="88">
        <v>-3500</v>
      </c>
      <c r="C30" s="43"/>
      <c r="D30" s="3"/>
      <c r="E30" s="3"/>
      <c r="F30" s="3"/>
      <c r="G30" s="3"/>
      <c r="H30" s="3"/>
      <c r="I30" s="3"/>
      <c r="J30" s="21"/>
    </row>
    <row r="31" spans="1:10" ht="12.75">
      <c r="A31" s="41" t="s">
        <v>20</v>
      </c>
      <c r="B31" s="88">
        <v>-4300</v>
      </c>
      <c r="C31" s="43"/>
      <c r="D31" s="3"/>
      <c r="E31" s="3"/>
      <c r="F31" s="3"/>
      <c r="G31" s="3"/>
      <c r="H31" s="3"/>
      <c r="I31" s="3"/>
      <c r="J31" s="21"/>
    </row>
    <row r="32" spans="1:12" ht="12.75">
      <c r="A32" s="41" t="s">
        <v>23</v>
      </c>
      <c r="B32" s="88">
        <v>2</v>
      </c>
      <c r="C32" s="43"/>
      <c r="D32" s="3"/>
      <c r="E32" s="3"/>
      <c r="F32" s="3"/>
      <c r="G32" s="3"/>
      <c r="H32" s="3"/>
      <c r="I32" s="3"/>
      <c r="J32" s="21"/>
      <c r="L32" s="19"/>
    </row>
    <row r="33" spans="1:10" ht="12.75">
      <c r="A33" s="41" t="s">
        <v>24</v>
      </c>
      <c r="B33" s="88">
        <v>82</v>
      </c>
      <c r="C33" s="43"/>
      <c r="D33" s="3"/>
      <c r="E33" s="3"/>
      <c r="F33" s="3"/>
      <c r="G33" s="3"/>
      <c r="H33" s="3"/>
      <c r="I33" s="3"/>
      <c r="J33" s="21"/>
    </row>
    <row r="34" spans="1:10" ht="12.75">
      <c r="A34" s="91" t="s">
        <v>46</v>
      </c>
      <c r="B34" s="89">
        <v>0.5</v>
      </c>
      <c r="C34" s="43"/>
      <c r="D34" s="3"/>
      <c r="E34" s="3"/>
      <c r="F34" s="3"/>
      <c r="G34" s="3"/>
      <c r="H34" s="3"/>
      <c r="I34" s="3"/>
      <c r="J34" s="21"/>
    </row>
    <row r="35" spans="1:10" ht="12.75">
      <c r="A35" s="41" t="s">
        <v>21</v>
      </c>
      <c r="B35" s="87">
        <v>140</v>
      </c>
      <c r="C35" s="43"/>
      <c r="D35" s="3"/>
      <c r="E35" s="3"/>
      <c r="F35" s="3"/>
      <c r="G35" s="3"/>
      <c r="H35" s="3"/>
      <c r="I35" s="3"/>
      <c r="J35" s="21"/>
    </row>
    <row r="36" spans="1:10" ht="12.75">
      <c r="A36" s="41" t="s">
        <v>22</v>
      </c>
      <c r="B36" s="87">
        <v>200000</v>
      </c>
      <c r="C36" s="43"/>
      <c r="D36" s="3"/>
      <c r="E36" s="3"/>
      <c r="F36" s="3"/>
      <c r="G36" s="3"/>
      <c r="H36" s="3"/>
      <c r="I36" s="3"/>
      <c r="J36" s="21"/>
    </row>
    <row r="37" spans="1:10" ht="12.75">
      <c r="A37" s="41" t="s">
        <v>8</v>
      </c>
      <c r="B37" s="87" t="s">
        <v>15</v>
      </c>
      <c r="C37" s="43"/>
      <c r="D37" s="3"/>
      <c r="E37" s="3"/>
      <c r="F37" s="3"/>
      <c r="G37" s="3"/>
      <c r="H37" s="3"/>
      <c r="I37" s="3"/>
      <c r="J37" s="21"/>
    </row>
    <row r="38" spans="1:10" ht="13.5" thickBot="1">
      <c r="A38" s="42" t="s">
        <v>9</v>
      </c>
      <c r="B38" s="90">
        <v>1</v>
      </c>
      <c r="C38" s="47"/>
      <c r="D38" s="23"/>
      <c r="E38" s="23"/>
      <c r="F38" s="23"/>
      <c r="G38" s="23"/>
      <c r="H38" s="23"/>
      <c r="I38" s="23"/>
      <c r="J38" s="24"/>
    </row>
    <row r="39" ht="13.5" thickBot="1"/>
    <row r="40" spans="1:10" ht="13.5" thickBot="1">
      <c r="A40" s="15" t="s">
        <v>55</v>
      </c>
      <c r="B40" s="16"/>
      <c r="C40" s="16"/>
      <c r="D40" s="16"/>
      <c r="E40" s="16"/>
      <c r="F40" s="16"/>
      <c r="G40" s="16"/>
      <c r="H40" s="16"/>
      <c r="I40" s="16"/>
      <c r="J40" s="17"/>
    </row>
    <row r="41" ht="12.75">
      <c r="K41" s="3"/>
    </row>
    <row r="42" ht="12.75">
      <c r="A42" t="s">
        <v>47</v>
      </c>
    </row>
    <row r="43" ht="12.75">
      <c r="A43" t="s">
        <v>49</v>
      </c>
    </row>
    <row r="44" ht="12.75">
      <c r="A44" t="s">
        <v>48</v>
      </c>
    </row>
    <row r="45" ht="13.5" thickBot="1"/>
    <row r="46" spans="1:10" ht="13.5" thickBot="1">
      <c r="A46" s="15" t="s">
        <v>56</v>
      </c>
      <c r="B46" s="16"/>
      <c r="C46" s="16"/>
      <c r="D46" s="16"/>
      <c r="E46" s="16"/>
      <c r="F46" s="16"/>
      <c r="G46" s="16"/>
      <c r="H46" s="16"/>
      <c r="I46" s="16"/>
      <c r="J46" s="17"/>
    </row>
    <row r="48" ht="12.75">
      <c r="A48" t="s">
        <v>51</v>
      </c>
    </row>
    <row r="50" ht="13.5" thickBot="1"/>
    <row r="51" spans="1:10" ht="12.75">
      <c r="A51" s="83">
        <v>1</v>
      </c>
      <c r="B51" s="27" t="s">
        <v>50</v>
      </c>
      <c r="C51" s="27"/>
      <c r="D51" s="27"/>
      <c r="E51" s="27"/>
      <c r="F51" s="27"/>
      <c r="G51" s="28"/>
      <c r="H51" s="28"/>
      <c r="I51" s="28"/>
      <c r="J51" s="29"/>
    </row>
    <row r="52" spans="1:10" ht="12.75">
      <c r="A52" s="84">
        <v>2</v>
      </c>
      <c r="B52" s="82" t="s">
        <v>17</v>
      </c>
      <c r="C52" s="30"/>
      <c r="D52" s="31"/>
      <c r="E52" s="31"/>
      <c r="F52" s="31"/>
      <c r="G52" s="31"/>
      <c r="H52" s="31"/>
      <c r="I52" s="31"/>
      <c r="J52" s="30"/>
    </row>
    <row r="53" spans="1:10" ht="13.5" thickBot="1">
      <c r="A53" s="85">
        <v>3</v>
      </c>
      <c r="B53" s="32" t="s">
        <v>3</v>
      </c>
      <c r="C53" s="32"/>
      <c r="D53" s="32"/>
      <c r="E53" s="32"/>
      <c r="F53" s="32"/>
      <c r="G53" s="32"/>
      <c r="H53" s="32"/>
      <c r="I53" s="32"/>
      <c r="J53" s="33"/>
    </row>
    <row r="55" ht="13.5" thickBot="1"/>
    <row r="56" spans="1:10" ht="15.75" thickBot="1">
      <c r="A56" s="78" t="s">
        <v>4</v>
      </c>
      <c r="B56" s="79"/>
      <c r="C56" s="79"/>
      <c r="D56" s="79"/>
      <c r="E56" s="79"/>
      <c r="F56" s="79"/>
      <c r="G56" s="79"/>
      <c r="H56" s="80"/>
      <c r="I56" s="80"/>
      <c r="J56" s="81"/>
    </row>
    <row r="57" spans="1:10" ht="13.5" thickBot="1">
      <c r="A57" s="36" t="s">
        <v>10</v>
      </c>
      <c r="B57" s="37" t="s">
        <v>11</v>
      </c>
      <c r="C57" s="37" t="s">
        <v>29</v>
      </c>
      <c r="D57" s="37" t="s">
        <v>30</v>
      </c>
      <c r="E57" s="37" t="s">
        <v>31</v>
      </c>
      <c r="F57" s="38" t="s">
        <v>12</v>
      </c>
      <c r="G57" s="39" t="s">
        <v>32</v>
      </c>
      <c r="H57" s="55" t="s">
        <v>57</v>
      </c>
      <c r="I57" s="34"/>
      <c r="J57" s="13"/>
    </row>
    <row r="58" spans="1:10" ht="13.5" thickBot="1">
      <c r="A58" s="20">
        <v>0</v>
      </c>
      <c r="B58" s="18">
        <f>$B$29</f>
        <v>150</v>
      </c>
      <c r="C58" s="67">
        <f>$B$32+$B$34*$A58</f>
        <v>2</v>
      </c>
      <c r="D58" s="68">
        <f>$B$30</f>
        <v>-3500</v>
      </c>
      <c r="E58" s="48">
        <v>3500.000001</v>
      </c>
      <c r="F58" s="65">
        <v>-0.005448101813372425</v>
      </c>
      <c r="G58" s="6">
        <f aca="true" t="shared" si="0" ref="G58:G121">$E58/$B58</f>
        <v>23.33333334</v>
      </c>
      <c r="H58" s="51" t="s">
        <v>58</v>
      </c>
      <c r="I58" s="14"/>
      <c r="J58" s="52"/>
    </row>
    <row r="59" spans="1:10" ht="12.75">
      <c r="A59" s="22">
        <f aca="true" t="shared" si="1" ref="A59:A122">$A58+$B$38</f>
        <v>1</v>
      </c>
      <c r="B59" s="18">
        <f aca="true" t="shared" si="2" ref="B59:B122">$B$29</f>
        <v>150</v>
      </c>
      <c r="C59" s="67">
        <f aca="true" t="shared" si="3" ref="C59:C122">$B$32+$B$34*$A59</f>
        <v>2.5</v>
      </c>
      <c r="D59" s="10">
        <v>0</v>
      </c>
      <c r="E59" s="18">
        <f>$E58-$C58*$B$38-$D59</f>
        <v>3498.000001</v>
      </c>
      <c r="F59" s="18">
        <f>$F58+E58*$B$38/($B$36*$B58)</f>
        <v>-0.005331435146672425</v>
      </c>
      <c r="G59" s="10">
        <f t="shared" si="0"/>
        <v>23.320000006666668</v>
      </c>
      <c r="H59" s="12" t="s">
        <v>37</v>
      </c>
      <c r="I59" s="2"/>
      <c r="J59" s="5"/>
    </row>
    <row r="60" spans="1:10" ht="15.75" thickBot="1">
      <c r="A60" s="22">
        <f t="shared" si="1"/>
        <v>2</v>
      </c>
      <c r="B60" s="18">
        <f t="shared" si="2"/>
        <v>150</v>
      </c>
      <c r="C60" s="67">
        <f t="shared" si="3"/>
        <v>3</v>
      </c>
      <c r="D60" s="10">
        <v>0</v>
      </c>
      <c r="E60" s="18">
        <f aca="true" t="shared" si="4" ref="E60:E123">$E59-$C59*$B$38-$D60</f>
        <v>3495.500001</v>
      </c>
      <c r="F60" s="10">
        <f aca="true" t="shared" si="5" ref="F60:F123">$F59+E59*$B$38/($B$36*$B59)</f>
        <v>-0.005214835146639092</v>
      </c>
      <c r="G60" s="11">
        <f t="shared" si="0"/>
        <v>23.30333334</v>
      </c>
      <c r="H60" s="4" t="s">
        <v>1</v>
      </c>
      <c r="I60" s="1"/>
      <c r="J60" s="7"/>
    </row>
    <row r="61" spans="1:10" ht="15.75" thickBot="1">
      <c r="A61" s="22">
        <f t="shared" si="1"/>
        <v>3</v>
      </c>
      <c r="B61" s="18">
        <f t="shared" si="2"/>
        <v>150</v>
      </c>
      <c r="C61" s="67">
        <f t="shared" si="3"/>
        <v>3.5</v>
      </c>
      <c r="D61" s="10">
        <v>0</v>
      </c>
      <c r="E61" s="18">
        <f t="shared" si="4"/>
        <v>3492.500001</v>
      </c>
      <c r="F61" s="10">
        <f t="shared" si="5"/>
        <v>-0.005098318479939091</v>
      </c>
      <c r="G61" s="11">
        <f t="shared" si="0"/>
        <v>23.28333334</v>
      </c>
      <c r="H61" s="18"/>
      <c r="I61" s="4"/>
      <c r="J61" s="56">
        <f>MAX(F58:F358)</f>
        <v>0.0034164815237942418</v>
      </c>
    </row>
    <row r="62" spans="1:10" ht="12.75">
      <c r="A62" s="22">
        <f t="shared" si="1"/>
        <v>4</v>
      </c>
      <c r="B62" s="18">
        <f t="shared" si="2"/>
        <v>150</v>
      </c>
      <c r="C62" s="67">
        <f t="shared" si="3"/>
        <v>4</v>
      </c>
      <c r="D62" s="10">
        <v>0</v>
      </c>
      <c r="E62" s="18">
        <f t="shared" si="4"/>
        <v>3489.000001</v>
      </c>
      <c r="F62" s="10">
        <f t="shared" si="5"/>
        <v>-0.004981901813239091</v>
      </c>
      <c r="G62" s="11">
        <f t="shared" si="0"/>
        <v>23.260000006666665</v>
      </c>
      <c r="H62" s="12" t="s">
        <v>40</v>
      </c>
      <c r="I62" s="2"/>
      <c r="J62" s="5"/>
    </row>
    <row r="63" spans="1:10" ht="15.75" thickBot="1">
      <c r="A63" s="22">
        <f t="shared" si="1"/>
        <v>5</v>
      </c>
      <c r="B63" s="18">
        <f t="shared" si="2"/>
        <v>150</v>
      </c>
      <c r="C63" s="67">
        <f t="shared" si="3"/>
        <v>4.5</v>
      </c>
      <c r="D63" s="10">
        <v>0</v>
      </c>
      <c r="E63" s="18">
        <f t="shared" si="4"/>
        <v>3485.000001</v>
      </c>
      <c r="F63" s="10">
        <f t="shared" si="5"/>
        <v>-0.004865601813205758</v>
      </c>
      <c r="G63" s="11">
        <f t="shared" si="0"/>
        <v>23.233333339999998</v>
      </c>
      <c r="H63" s="4" t="s">
        <v>2</v>
      </c>
      <c r="I63" s="1"/>
      <c r="J63" s="7"/>
    </row>
    <row r="64" spans="1:10" ht="15.75" thickBot="1">
      <c r="A64" s="22">
        <f t="shared" si="1"/>
        <v>6</v>
      </c>
      <c r="B64" s="18">
        <f t="shared" si="2"/>
        <v>150</v>
      </c>
      <c r="C64" s="67">
        <f t="shared" si="3"/>
        <v>5</v>
      </c>
      <c r="D64" s="10">
        <v>0</v>
      </c>
      <c r="E64" s="18">
        <f t="shared" si="4"/>
        <v>3480.500001</v>
      </c>
      <c r="F64" s="10">
        <f t="shared" si="5"/>
        <v>-0.004749435146505758</v>
      </c>
      <c r="G64" s="11">
        <f t="shared" si="0"/>
        <v>23.20333334</v>
      </c>
      <c r="H64" s="18"/>
      <c r="I64" s="4"/>
      <c r="J64" s="56">
        <f>MIN(F58:F358)</f>
        <v>-0.005448101813372425</v>
      </c>
    </row>
    <row r="65" spans="1:10" ht="12.75">
      <c r="A65" s="22">
        <f t="shared" si="1"/>
        <v>7</v>
      </c>
      <c r="B65" s="18">
        <f t="shared" si="2"/>
        <v>150</v>
      </c>
      <c r="C65" s="67">
        <f t="shared" si="3"/>
        <v>5.5</v>
      </c>
      <c r="D65" s="10">
        <v>0</v>
      </c>
      <c r="E65" s="18">
        <f t="shared" si="4"/>
        <v>3475.500001</v>
      </c>
      <c r="F65" s="10">
        <f t="shared" si="5"/>
        <v>-0.004633418479805758</v>
      </c>
      <c r="G65" s="10">
        <f t="shared" si="0"/>
        <v>23.170000006666665</v>
      </c>
      <c r="H65" s="12" t="s">
        <v>38</v>
      </c>
      <c r="I65" s="2"/>
      <c r="J65" s="5"/>
    </row>
    <row r="66" spans="1:10" ht="18" thickBot="1">
      <c r="A66" s="22">
        <f t="shared" si="1"/>
        <v>8</v>
      </c>
      <c r="B66" s="18">
        <f t="shared" si="2"/>
        <v>150</v>
      </c>
      <c r="C66" s="67">
        <f t="shared" si="3"/>
        <v>6</v>
      </c>
      <c r="D66" s="10">
        <v>0</v>
      </c>
      <c r="E66" s="18">
        <f t="shared" si="4"/>
        <v>3470.000001</v>
      </c>
      <c r="F66" s="10">
        <f t="shared" si="5"/>
        <v>-0.0045175684797724245</v>
      </c>
      <c r="G66" s="11">
        <f t="shared" si="0"/>
        <v>23.13333334</v>
      </c>
      <c r="H66" s="57" t="s">
        <v>33</v>
      </c>
      <c r="I66" s="1"/>
      <c r="J66" s="7"/>
    </row>
    <row r="67" spans="1:10" ht="15.75" thickBot="1">
      <c r="A67" s="22">
        <f t="shared" si="1"/>
        <v>9</v>
      </c>
      <c r="B67" s="18">
        <f t="shared" si="2"/>
        <v>150</v>
      </c>
      <c r="C67" s="67">
        <f t="shared" si="3"/>
        <v>6.5</v>
      </c>
      <c r="D67" s="10">
        <v>0</v>
      </c>
      <c r="E67" s="18">
        <f t="shared" si="4"/>
        <v>3464.000001</v>
      </c>
      <c r="F67" s="10">
        <f t="shared" si="5"/>
        <v>-0.004401901813072424</v>
      </c>
      <c r="G67" s="11">
        <f t="shared" si="0"/>
        <v>23.09333334</v>
      </c>
      <c r="H67" s="10"/>
      <c r="I67" s="11"/>
      <c r="J67" s="56">
        <f>MAX(G58:G358)</f>
        <v>23.33333334</v>
      </c>
    </row>
    <row r="68" spans="1:10" ht="12.75">
      <c r="A68" s="22">
        <f t="shared" si="1"/>
        <v>10</v>
      </c>
      <c r="B68" s="18">
        <f t="shared" si="2"/>
        <v>150</v>
      </c>
      <c r="C68" s="67">
        <f t="shared" si="3"/>
        <v>7</v>
      </c>
      <c r="D68" s="10">
        <v>0</v>
      </c>
      <c r="E68" s="18">
        <f t="shared" si="4"/>
        <v>3457.500001</v>
      </c>
      <c r="F68" s="10">
        <f t="shared" si="5"/>
        <v>-0.0042864351463724245</v>
      </c>
      <c r="G68" s="10">
        <f t="shared" si="0"/>
        <v>23.050000006666664</v>
      </c>
      <c r="H68" s="12" t="s">
        <v>39</v>
      </c>
      <c r="I68" s="2"/>
      <c r="J68" s="5"/>
    </row>
    <row r="69" spans="1:10" ht="18" thickBot="1">
      <c r="A69" s="22">
        <f t="shared" si="1"/>
        <v>11</v>
      </c>
      <c r="B69" s="18">
        <f t="shared" si="2"/>
        <v>150</v>
      </c>
      <c r="C69" s="67">
        <f t="shared" si="3"/>
        <v>7.5</v>
      </c>
      <c r="D69" s="10">
        <v>0</v>
      </c>
      <c r="E69" s="18">
        <f t="shared" si="4"/>
        <v>3450.500001</v>
      </c>
      <c r="F69" s="10">
        <f t="shared" si="5"/>
        <v>-0.004171185146339091</v>
      </c>
      <c r="G69" s="10">
        <f t="shared" si="0"/>
        <v>23.003333339999998</v>
      </c>
      <c r="H69" s="57" t="s">
        <v>34</v>
      </c>
      <c r="I69" s="1"/>
      <c r="J69" s="7"/>
    </row>
    <row r="70" spans="1:10" ht="15.75" thickBot="1">
      <c r="A70" s="22">
        <f t="shared" si="1"/>
        <v>12</v>
      </c>
      <c r="B70" s="18">
        <f t="shared" si="2"/>
        <v>150</v>
      </c>
      <c r="C70" s="67">
        <f t="shared" si="3"/>
        <v>8</v>
      </c>
      <c r="D70" s="10">
        <v>0</v>
      </c>
      <c r="E70" s="18">
        <f t="shared" si="4"/>
        <v>3443.000001</v>
      </c>
      <c r="F70" s="10">
        <f t="shared" si="5"/>
        <v>-0.004056168479639091</v>
      </c>
      <c r="G70" s="10">
        <f t="shared" si="0"/>
        <v>22.95333334</v>
      </c>
      <c r="H70" s="11"/>
      <c r="I70" s="8"/>
      <c r="J70" s="56">
        <f>MIN(G58:G358)</f>
        <v>-21.199999993333336</v>
      </c>
    </row>
    <row r="71" spans="1:10" ht="14.25" thickBot="1">
      <c r="A71" s="22">
        <f t="shared" si="1"/>
        <v>13</v>
      </c>
      <c r="B71" s="18">
        <f t="shared" si="2"/>
        <v>150</v>
      </c>
      <c r="C71" s="67">
        <f t="shared" si="3"/>
        <v>8.5</v>
      </c>
      <c r="D71" s="10">
        <v>0</v>
      </c>
      <c r="E71" s="18">
        <f t="shared" si="4"/>
        <v>3435.000001</v>
      </c>
      <c r="F71" s="10">
        <f t="shared" si="5"/>
        <v>-0.003941401812939091</v>
      </c>
      <c r="G71" s="10">
        <f t="shared" si="0"/>
        <v>22.900000006666666</v>
      </c>
      <c r="H71" s="15" t="s">
        <v>59</v>
      </c>
      <c r="I71" s="16"/>
      <c r="J71" s="17"/>
    </row>
    <row r="72" spans="1:10" ht="12.75">
      <c r="A72" s="22">
        <f t="shared" si="1"/>
        <v>14</v>
      </c>
      <c r="B72" s="18">
        <f t="shared" si="2"/>
        <v>150</v>
      </c>
      <c r="C72" s="67">
        <f t="shared" si="3"/>
        <v>9</v>
      </c>
      <c r="D72" s="10">
        <v>0</v>
      </c>
      <c r="E72" s="18">
        <f t="shared" si="4"/>
        <v>3426.500001</v>
      </c>
      <c r="F72" s="10">
        <f t="shared" si="5"/>
        <v>-0.0038269018129057576</v>
      </c>
      <c r="G72" s="10">
        <f t="shared" si="0"/>
        <v>22.84333334</v>
      </c>
      <c r="H72" s="58" t="s">
        <v>41</v>
      </c>
      <c r="I72" s="58"/>
      <c r="J72" s="59"/>
    </row>
    <row r="73" spans="1:10" ht="12.75">
      <c r="A73" s="22">
        <f t="shared" si="1"/>
        <v>15</v>
      </c>
      <c r="B73" s="18">
        <f t="shared" si="2"/>
        <v>150</v>
      </c>
      <c r="C73" s="67">
        <f t="shared" si="3"/>
        <v>9.5</v>
      </c>
      <c r="D73" s="10">
        <v>0</v>
      </c>
      <c r="E73" s="18">
        <f t="shared" si="4"/>
        <v>3417.500001</v>
      </c>
      <c r="F73" s="10">
        <f t="shared" si="5"/>
        <v>-0.003712685146205758</v>
      </c>
      <c r="G73" s="10">
        <f t="shared" si="0"/>
        <v>22.78333334</v>
      </c>
      <c r="H73" s="58" t="s">
        <v>52</v>
      </c>
      <c r="I73" s="58"/>
      <c r="J73" s="59"/>
    </row>
    <row r="74" spans="1:10" ht="12.75">
      <c r="A74" s="22">
        <f t="shared" si="1"/>
        <v>16</v>
      </c>
      <c r="B74" s="18">
        <f t="shared" si="2"/>
        <v>150</v>
      </c>
      <c r="C74" s="67">
        <f t="shared" si="3"/>
        <v>10</v>
      </c>
      <c r="D74" s="10">
        <v>0</v>
      </c>
      <c r="E74" s="18">
        <f t="shared" si="4"/>
        <v>3408.000001</v>
      </c>
      <c r="F74" s="10">
        <f t="shared" si="5"/>
        <v>-0.003598768479505758</v>
      </c>
      <c r="G74" s="10">
        <f t="shared" si="0"/>
        <v>22.720000006666666</v>
      </c>
      <c r="H74" s="60"/>
      <c r="I74" s="60"/>
      <c r="J74" s="61"/>
    </row>
    <row r="75" spans="1:10" ht="12.75">
      <c r="A75" s="22">
        <f t="shared" si="1"/>
        <v>17</v>
      </c>
      <c r="B75" s="18">
        <f t="shared" si="2"/>
        <v>150</v>
      </c>
      <c r="C75" s="67">
        <f t="shared" si="3"/>
        <v>10.5</v>
      </c>
      <c r="D75" s="10">
        <v>0</v>
      </c>
      <c r="E75" s="18">
        <f t="shared" si="4"/>
        <v>3398.000001</v>
      </c>
      <c r="F75" s="10">
        <f t="shared" si="5"/>
        <v>-0.0034851684794724247</v>
      </c>
      <c r="G75" s="10">
        <f t="shared" si="0"/>
        <v>22.65333334</v>
      </c>
      <c r="H75" s="60"/>
      <c r="I75" s="60"/>
      <c r="J75" s="61"/>
    </row>
    <row r="76" spans="1:10" ht="12.75">
      <c r="A76" s="22">
        <f t="shared" si="1"/>
        <v>18</v>
      </c>
      <c r="B76" s="18">
        <f t="shared" si="2"/>
        <v>150</v>
      </c>
      <c r="C76" s="67">
        <f t="shared" si="3"/>
        <v>11</v>
      </c>
      <c r="D76" s="10">
        <v>0</v>
      </c>
      <c r="E76" s="18">
        <f t="shared" si="4"/>
        <v>3387.500001</v>
      </c>
      <c r="F76" s="10">
        <f t="shared" si="5"/>
        <v>-0.003371901812772425</v>
      </c>
      <c r="G76" s="10">
        <f t="shared" si="0"/>
        <v>22.58333334</v>
      </c>
      <c r="H76" s="60"/>
      <c r="I76" s="60"/>
      <c r="J76" s="61"/>
    </row>
    <row r="77" spans="1:10" ht="12.75">
      <c r="A77" s="22">
        <f t="shared" si="1"/>
        <v>19</v>
      </c>
      <c r="B77" s="18">
        <f t="shared" si="2"/>
        <v>150</v>
      </c>
      <c r="C77" s="67">
        <f t="shared" si="3"/>
        <v>11.5</v>
      </c>
      <c r="D77" s="10">
        <v>0</v>
      </c>
      <c r="E77" s="18">
        <f t="shared" si="4"/>
        <v>3376.500001</v>
      </c>
      <c r="F77" s="10">
        <f t="shared" si="5"/>
        <v>-0.003258985146072425</v>
      </c>
      <c r="G77" s="10">
        <f t="shared" si="0"/>
        <v>22.510000006666665</v>
      </c>
      <c r="H77" s="60"/>
      <c r="I77" s="60"/>
      <c r="J77" s="61"/>
    </row>
    <row r="78" spans="1:10" ht="13.5" thickBot="1">
      <c r="A78" s="22">
        <f t="shared" si="1"/>
        <v>20</v>
      </c>
      <c r="B78" s="18">
        <f t="shared" si="2"/>
        <v>150</v>
      </c>
      <c r="C78" s="67">
        <f t="shared" si="3"/>
        <v>12</v>
      </c>
      <c r="D78" s="10">
        <v>0</v>
      </c>
      <c r="E78" s="18">
        <f t="shared" si="4"/>
        <v>3365.000001</v>
      </c>
      <c r="F78" s="10">
        <f t="shared" si="5"/>
        <v>-0.0031464351460390914</v>
      </c>
      <c r="G78" s="10">
        <f t="shared" si="0"/>
        <v>22.43333334</v>
      </c>
      <c r="H78" s="25"/>
      <c r="I78" s="25"/>
      <c r="J78" s="26"/>
    </row>
    <row r="79" spans="1:7" ht="12.75">
      <c r="A79" s="22">
        <f t="shared" si="1"/>
        <v>21</v>
      </c>
      <c r="B79" s="18">
        <f t="shared" si="2"/>
        <v>150</v>
      </c>
      <c r="C79" s="67">
        <f t="shared" si="3"/>
        <v>12.5</v>
      </c>
      <c r="D79" s="10">
        <v>0</v>
      </c>
      <c r="E79" s="18">
        <f t="shared" si="4"/>
        <v>3353.000001</v>
      </c>
      <c r="F79" s="10">
        <f t="shared" si="5"/>
        <v>-0.0030342684793390915</v>
      </c>
      <c r="G79" s="10">
        <f t="shared" si="0"/>
        <v>22.35333334</v>
      </c>
    </row>
    <row r="80" spans="1:7" ht="12.75">
      <c r="A80" s="22">
        <f t="shared" si="1"/>
        <v>22</v>
      </c>
      <c r="B80" s="18">
        <f t="shared" si="2"/>
        <v>150</v>
      </c>
      <c r="C80" s="67">
        <f t="shared" si="3"/>
        <v>13</v>
      </c>
      <c r="D80" s="10">
        <v>0</v>
      </c>
      <c r="E80" s="18">
        <f t="shared" si="4"/>
        <v>3340.500001</v>
      </c>
      <c r="F80" s="10">
        <f t="shared" si="5"/>
        <v>-0.0029225018126390915</v>
      </c>
      <c r="G80" s="10">
        <f t="shared" si="0"/>
        <v>22.270000006666667</v>
      </c>
    </row>
    <row r="81" spans="1:7" ht="12.75">
      <c r="A81" s="22">
        <f t="shared" si="1"/>
        <v>23</v>
      </c>
      <c r="B81" s="18">
        <f t="shared" si="2"/>
        <v>150</v>
      </c>
      <c r="C81" s="67">
        <f t="shared" si="3"/>
        <v>13.5</v>
      </c>
      <c r="D81" s="10">
        <v>0</v>
      </c>
      <c r="E81" s="18">
        <f t="shared" si="4"/>
        <v>3327.500001</v>
      </c>
      <c r="F81" s="10">
        <f t="shared" si="5"/>
        <v>-0.0028111518126057583</v>
      </c>
      <c r="G81" s="11">
        <f t="shared" si="0"/>
        <v>22.18333334</v>
      </c>
    </row>
    <row r="82" spans="1:7" ht="12.75">
      <c r="A82" s="22">
        <f t="shared" si="1"/>
        <v>24</v>
      </c>
      <c r="B82" s="18">
        <f t="shared" si="2"/>
        <v>150</v>
      </c>
      <c r="C82" s="67">
        <f t="shared" si="3"/>
        <v>14</v>
      </c>
      <c r="D82" s="10">
        <v>0</v>
      </c>
      <c r="E82" s="18">
        <f t="shared" si="4"/>
        <v>3314.000001</v>
      </c>
      <c r="F82" s="10">
        <f t="shared" si="5"/>
        <v>-0.0027002351459057584</v>
      </c>
      <c r="G82" s="10">
        <f t="shared" si="0"/>
        <v>22.09333334</v>
      </c>
    </row>
    <row r="83" spans="1:7" ht="12.75">
      <c r="A83" s="22">
        <f t="shared" si="1"/>
        <v>25</v>
      </c>
      <c r="B83" s="18">
        <f t="shared" si="2"/>
        <v>150</v>
      </c>
      <c r="C83" s="67">
        <f t="shared" si="3"/>
        <v>14.5</v>
      </c>
      <c r="D83" s="10">
        <v>0</v>
      </c>
      <c r="E83" s="18">
        <f t="shared" si="4"/>
        <v>3300.000001</v>
      </c>
      <c r="F83" s="10">
        <f t="shared" si="5"/>
        <v>-0.0025897684792057585</v>
      </c>
      <c r="G83" s="10">
        <f t="shared" si="0"/>
        <v>22.000000006666667</v>
      </c>
    </row>
    <row r="84" spans="1:7" ht="12.75">
      <c r="A84" s="22">
        <f t="shared" si="1"/>
        <v>26</v>
      </c>
      <c r="B84" s="18">
        <f t="shared" si="2"/>
        <v>150</v>
      </c>
      <c r="C84" s="67">
        <f t="shared" si="3"/>
        <v>15</v>
      </c>
      <c r="D84" s="10">
        <v>0</v>
      </c>
      <c r="E84" s="18">
        <f t="shared" si="4"/>
        <v>3285.500001</v>
      </c>
      <c r="F84" s="10">
        <f t="shared" si="5"/>
        <v>-0.002479768479172425</v>
      </c>
      <c r="G84" s="10">
        <f t="shared" si="0"/>
        <v>21.90333334</v>
      </c>
    </row>
    <row r="85" spans="1:7" ht="12.75">
      <c r="A85" s="22">
        <f t="shared" si="1"/>
        <v>27</v>
      </c>
      <c r="B85" s="18">
        <f t="shared" si="2"/>
        <v>150</v>
      </c>
      <c r="C85" s="67">
        <f t="shared" si="3"/>
        <v>15.5</v>
      </c>
      <c r="D85" s="10">
        <v>0</v>
      </c>
      <c r="E85" s="18">
        <f t="shared" si="4"/>
        <v>3270.500001</v>
      </c>
      <c r="F85" s="10">
        <f t="shared" si="5"/>
        <v>-0.002370251812472425</v>
      </c>
      <c r="G85" s="10">
        <f t="shared" si="0"/>
        <v>21.80333334</v>
      </c>
    </row>
    <row r="86" spans="1:7" ht="12.75">
      <c r="A86" s="22">
        <f t="shared" si="1"/>
        <v>28</v>
      </c>
      <c r="B86" s="18">
        <f t="shared" si="2"/>
        <v>150</v>
      </c>
      <c r="C86" s="67">
        <f t="shared" si="3"/>
        <v>16</v>
      </c>
      <c r="D86" s="10">
        <v>0</v>
      </c>
      <c r="E86" s="18">
        <f t="shared" si="4"/>
        <v>3255.000001</v>
      </c>
      <c r="F86" s="10">
        <f t="shared" si="5"/>
        <v>-0.0022612351457724253</v>
      </c>
      <c r="G86" s="10">
        <f t="shared" si="0"/>
        <v>21.700000006666667</v>
      </c>
    </row>
    <row r="87" spans="1:7" ht="12.75">
      <c r="A87" s="22">
        <f t="shared" si="1"/>
        <v>29</v>
      </c>
      <c r="B87" s="18">
        <f t="shared" si="2"/>
        <v>150</v>
      </c>
      <c r="C87" s="67">
        <f t="shared" si="3"/>
        <v>16.5</v>
      </c>
      <c r="D87" s="10">
        <v>0</v>
      </c>
      <c r="E87" s="18">
        <f t="shared" si="4"/>
        <v>3239.000001</v>
      </c>
      <c r="F87" s="10">
        <f t="shared" si="5"/>
        <v>-0.002152735145739092</v>
      </c>
      <c r="G87" s="10">
        <f t="shared" si="0"/>
        <v>21.59333334</v>
      </c>
    </row>
    <row r="88" spans="1:7" ht="12.75">
      <c r="A88" s="22">
        <f t="shared" si="1"/>
        <v>30</v>
      </c>
      <c r="B88" s="18">
        <f t="shared" si="2"/>
        <v>150</v>
      </c>
      <c r="C88" s="67">
        <f t="shared" si="3"/>
        <v>17</v>
      </c>
      <c r="D88" s="10">
        <v>0</v>
      </c>
      <c r="E88" s="18">
        <f t="shared" si="4"/>
        <v>3222.500001</v>
      </c>
      <c r="F88" s="10">
        <f t="shared" si="5"/>
        <v>-0.002044768479039092</v>
      </c>
      <c r="G88" s="10">
        <f t="shared" si="0"/>
        <v>21.483333339999998</v>
      </c>
    </row>
    <row r="89" spans="1:7" ht="12.75">
      <c r="A89" s="22">
        <f t="shared" si="1"/>
        <v>31</v>
      </c>
      <c r="B89" s="18">
        <f t="shared" si="2"/>
        <v>150</v>
      </c>
      <c r="C89" s="67">
        <f t="shared" si="3"/>
        <v>17.5</v>
      </c>
      <c r="D89" s="10">
        <v>0</v>
      </c>
      <c r="E89" s="18">
        <f t="shared" si="4"/>
        <v>3205.500001</v>
      </c>
      <c r="F89" s="10">
        <f t="shared" si="5"/>
        <v>-0.001937351812339092</v>
      </c>
      <c r="G89" s="10">
        <f t="shared" si="0"/>
        <v>21.370000006666665</v>
      </c>
    </row>
    <row r="90" spans="1:7" ht="12.75">
      <c r="A90" s="22">
        <f t="shared" si="1"/>
        <v>32</v>
      </c>
      <c r="B90" s="18">
        <f t="shared" si="2"/>
        <v>150</v>
      </c>
      <c r="C90" s="67">
        <f t="shared" si="3"/>
        <v>18</v>
      </c>
      <c r="D90" s="10">
        <v>0</v>
      </c>
      <c r="E90" s="18">
        <f t="shared" si="4"/>
        <v>3188.000001</v>
      </c>
      <c r="F90" s="10">
        <f t="shared" si="5"/>
        <v>-0.0018305018123057587</v>
      </c>
      <c r="G90" s="10">
        <f t="shared" si="0"/>
        <v>21.253333339999998</v>
      </c>
    </row>
    <row r="91" spans="1:7" ht="12.75">
      <c r="A91" s="22">
        <f t="shared" si="1"/>
        <v>33</v>
      </c>
      <c r="B91" s="18">
        <f t="shared" si="2"/>
        <v>150</v>
      </c>
      <c r="C91" s="67">
        <f t="shared" si="3"/>
        <v>18.5</v>
      </c>
      <c r="D91" s="10">
        <v>0</v>
      </c>
      <c r="E91" s="18">
        <f t="shared" si="4"/>
        <v>3170.000001</v>
      </c>
      <c r="F91" s="10">
        <f t="shared" si="5"/>
        <v>-0.0017242351456057587</v>
      </c>
      <c r="G91" s="10">
        <f t="shared" si="0"/>
        <v>21.13333334</v>
      </c>
    </row>
    <row r="92" spans="1:7" ht="12.75">
      <c r="A92" s="22">
        <f t="shared" si="1"/>
        <v>34</v>
      </c>
      <c r="B92" s="18">
        <f t="shared" si="2"/>
        <v>150</v>
      </c>
      <c r="C92" s="67">
        <f t="shared" si="3"/>
        <v>19</v>
      </c>
      <c r="D92" s="10">
        <v>0</v>
      </c>
      <c r="E92" s="18">
        <f t="shared" si="4"/>
        <v>3151.500001</v>
      </c>
      <c r="F92" s="10">
        <f t="shared" si="5"/>
        <v>-0.0016185684789057587</v>
      </c>
      <c r="G92" s="10">
        <f t="shared" si="0"/>
        <v>21.010000006666665</v>
      </c>
    </row>
    <row r="93" spans="1:7" ht="12.75">
      <c r="A93" s="22">
        <f t="shared" si="1"/>
        <v>35</v>
      </c>
      <c r="B93" s="18">
        <f t="shared" si="2"/>
        <v>150</v>
      </c>
      <c r="C93" s="67">
        <f t="shared" si="3"/>
        <v>19.5</v>
      </c>
      <c r="D93" s="10">
        <v>0</v>
      </c>
      <c r="E93" s="18">
        <f t="shared" si="4"/>
        <v>3132.500001</v>
      </c>
      <c r="F93" s="10">
        <f t="shared" si="5"/>
        <v>-0.0015135184788724254</v>
      </c>
      <c r="G93" s="10">
        <f t="shared" si="0"/>
        <v>20.88333334</v>
      </c>
    </row>
    <row r="94" spans="1:7" ht="12.75">
      <c r="A94" s="22">
        <f t="shared" si="1"/>
        <v>36</v>
      </c>
      <c r="B94" s="18">
        <f t="shared" si="2"/>
        <v>150</v>
      </c>
      <c r="C94" s="67">
        <f t="shared" si="3"/>
        <v>20</v>
      </c>
      <c r="D94" s="10">
        <v>0</v>
      </c>
      <c r="E94" s="18">
        <f t="shared" si="4"/>
        <v>3113.000001</v>
      </c>
      <c r="F94" s="10">
        <f t="shared" si="5"/>
        <v>-0.0014091018121724253</v>
      </c>
      <c r="G94" s="10">
        <f t="shared" si="0"/>
        <v>20.753333339999998</v>
      </c>
    </row>
    <row r="95" spans="1:7" ht="12.75">
      <c r="A95" s="22">
        <f t="shared" si="1"/>
        <v>37</v>
      </c>
      <c r="B95" s="18">
        <f t="shared" si="2"/>
        <v>150</v>
      </c>
      <c r="C95" s="67">
        <f t="shared" si="3"/>
        <v>20.5</v>
      </c>
      <c r="D95" s="10">
        <v>0</v>
      </c>
      <c r="E95" s="18">
        <f t="shared" si="4"/>
        <v>3093.000001</v>
      </c>
      <c r="F95" s="10">
        <f t="shared" si="5"/>
        <v>-0.0013053351454724253</v>
      </c>
      <c r="G95" s="10">
        <f t="shared" si="0"/>
        <v>20.620000006666665</v>
      </c>
    </row>
    <row r="96" spans="1:7" ht="12.75">
      <c r="A96" s="22">
        <f t="shared" si="1"/>
        <v>38</v>
      </c>
      <c r="B96" s="18">
        <f t="shared" si="2"/>
        <v>150</v>
      </c>
      <c r="C96" s="67">
        <f t="shared" si="3"/>
        <v>21</v>
      </c>
      <c r="D96" s="10">
        <v>0</v>
      </c>
      <c r="E96" s="18">
        <f t="shared" si="4"/>
        <v>3072.500001</v>
      </c>
      <c r="F96" s="10">
        <f t="shared" si="5"/>
        <v>-0.0012022351454390918</v>
      </c>
      <c r="G96" s="10">
        <f t="shared" si="0"/>
        <v>20.483333339999998</v>
      </c>
    </row>
    <row r="97" spans="1:7" ht="12.75">
      <c r="A97" s="22">
        <f t="shared" si="1"/>
        <v>39</v>
      </c>
      <c r="B97" s="18">
        <f t="shared" si="2"/>
        <v>150</v>
      </c>
      <c r="C97" s="67">
        <f t="shared" si="3"/>
        <v>21.5</v>
      </c>
      <c r="D97" s="10">
        <v>0</v>
      </c>
      <c r="E97" s="18">
        <f t="shared" si="4"/>
        <v>3051.500001</v>
      </c>
      <c r="F97" s="10">
        <f t="shared" si="5"/>
        <v>-0.0010998184787390918</v>
      </c>
      <c r="G97" s="10">
        <f t="shared" si="0"/>
        <v>20.34333334</v>
      </c>
    </row>
    <row r="98" spans="1:7" ht="12.75">
      <c r="A98" s="22">
        <f t="shared" si="1"/>
        <v>40</v>
      </c>
      <c r="B98" s="18">
        <f t="shared" si="2"/>
        <v>150</v>
      </c>
      <c r="C98" s="67">
        <f t="shared" si="3"/>
        <v>22</v>
      </c>
      <c r="D98" s="10">
        <v>0</v>
      </c>
      <c r="E98" s="18">
        <f t="shared" si="4"/>
        <v>3030.000001</v>
      </c>
      <c r="F98" s="10">
        <f t="shared" si="5"/>
        <v>-0.0009981018120390917</v>
      </c>
      <c r="G98" s="10">
        <f t="shared" si="0"/>
        <v>20.200000006666667</v>
      </c>
    </row>
    <row r="99" spans="1:7" ht="12.75">
      <c r="A99" s="22">
        <f t="shared" si="1"/>
        <v>41</v>
      </c>
      <c r="B99" s="18">
        <f t="shared" si="2"/>
        <v>150</v>
      </c>
      <c r="C99" s="67">
        <f t="shared" si="3"/>
        <v>22.5</v>
      </c>
      <c r="D99" s="10">
        <v>0</v>
      </c>
      <c r="E99" s="18">
        <f t="shared" si="4"/>
        <v>3008.000001</v>
      </c>
      <c r="F99" s="10">
        <f t="shared" si="5"/>
        <v>-0.0008971018120057584</v>
      </c>
      <c r="G99" s="10">
        <f t="shared" si="0"/>
        <v>20.05333334</v>
      </c>
    </row>
    <row r="100" spans="1:7" ht="12.75">
      <c r="A100" s="22">
        <f t="shared" si="1"/>
        <v>42</v>
      </c>
      <c r="B100" s="18">
        <f t="shared" si="2"/>
        <v>150</v>
      </c>
      <c r="C100" s="67">
        <f t="shared" si="3"/>
        <v>23</v>
      </c>
      <c r="D100" s="10">
        <v>0</v>
      </c>
      <c r="E100" s="18">
        <f t="shared" si="4"/>
        <v>2985.500001</v>
      </c>
      <c r="F100" s="10">
        <f t="shared" si="5"/>
        <v>-0.0007968351453057584</v>
      </c>
      <c r="G100" s="10">
        <f t="shared" si="0"/>
        <v>19.90333334</v>
      </c>
    </row>
    <row r="101" spans="1:7" ht="12.75">
      <c r="A101" s="22">
        <f t="shared" si="1"/>
        <v>43</v>
      </c>
      <c r="B101" s="18">
        <f t="shared" si="2"/>
        <v>150</v>
      </c>
      <c r="C101" s="67">
        <f t="shared" si="3"/>
        <v>23.5</v>
      </c>
      <c r="D101" s="10">
        <v>0</v>
      </c>
      <c r="E101" s="18">
        <f t="shared" si="4"/>
        <v>2962.500001</v>
      </c>
      <c r="F101" s="10">
        <f t="shared" si="5"/>
        <v>-0.0006973184786057584</v>
      </c>
      <c r="G101" s="10">
        <f t="shared" si="0"/>
        <v>19.750000006666667</v>
      </c>
    </row>
    <row r="102" spans="1:7" ht="12.75">
      <c r="A102" s="22">
        <f t="shared" si="1"/>
        <v>44</v>
      </c>
      <c r="B102" s="18">
        <f t="shared" si="2"/>
        <v>150</v>
      </c>
      <c r="C102" s="67">
        <f t="shared" si="3"/>
        <v>24</v>
      </c>
      <c r="D102" s="10">
        <v>0</v>
      </c>
      <c r="E102" s="18">
        <f t="shared" si="4"/>
        <v>2939.000001</v>
      </c>
      <c r="F102" s="10">
        <f t="shared" si="5"/>
        <v>-0.000598568478572425</v>
      </c>
      <c r="G102" s="10">
        <f t="shared" si="0"/>
        <v>19.59333334</v>
      </c>
    </row>
    <row r="103" spans="1:7" ht="12.75">
      <c r="A103" s="22">
        <f t="shared" si="1"/>
        <v>45</v>
      </c>
      <c r="B103" s="18">
        <f t="shared" si="2"/>
        <v>150</v>
      </c>
      <c r="C103" s="67">
        <f t="shared" si="3"/>
        <v>24.5</v>
      </c>
      <c r="D103" s="10">
        <v>0</v>
      </c>
      <c r="E103" s="18">
        <f t="shared" si="4"/>
        <v>2915.000001</v>
      </c>
      <c r="F103" s="10">
        <f t="shared" si="5"/>
        <v>-0.000500601811872425</v>
      </c>
      <c r="G103" s="10">
        <f t="shared" si="0"/>
        <v>19.43333334</v>
      </c>
    </row>
    <row r="104" spans="1:7" ht="12.75">
      <c r="A104" s="22">
        <f t="shared" si="1"/>
        <v>46</v>
      </c>
      <c r="B104" s="18">
        <f t="shared" si="2"/>
        <v>150</v>
      </c>
      <c r="C104" s="67">
        <f t="shared" si="3"/>
        <v>25</v>
      </c>
      <c r="D104" s="10">
        <v>0</v>
      </c>
      <c r="E104" s="18">
        <f t="shared" si="4"/>
        <v>2890.500001</v>
      </c>
      <c r="F104" s="10">
        <f t="shared" si="5"/>
        <v>-0.00040343514517242503</v>
      </c>
      <c r="G104" s="10">
        <f t="shared" si="0"/>
        <v>19.270000006666667</v>
      </c>
    </row>
    <row r="105" spans="1:7" ht="12.75">
      <c r="A105" s="22">
        <f t="shared" si="1"/>
        <v>47</v>
      </c>
      <c r="B105" s="18">
        <f t="shared" si="2"/>
        <v>150</v>
      </c>
      <c r="C105" s="67">
        <f t="shared" si="3"/>
        <v>25.5</v>
      </c>
      <c r="D105" s="10">
        <v>0</v>
      </c>
      <c r="E105" s="18">
        <f t="shared" si="4"/>
        <v>2865.500001</v>
      </c>
      <c r="F105" s="10">
        <f t="shared" si="5"/>
        <v>-0.0003070851451390917</v>
      </c>
      <c r="G105" s="10">
        <f t="shared" si="0"/>
        <v>19.10333334</v>
      </c>
    </row>
    <row r="106" spans="1:7" ht="12.75">
      <c r="A106" s="22">
        <f t="shared" si="1"/>
        <v>48</v>
      </c>
      <c r="B106" s="18">
        <f t="shared" si="2"/>
        <v>150</v>
      </c>
      <c r="C106" s="67">
        <f t="shared" si="3"/>
        <v>26</v>
      </c>
      <c r="D106" s="10">
        <v>0</v>
      </c>
      <c r="E106" s="18">
        <f t="shared" si="4"/>
        <v>2840.000001</v>
      </c>
      <c r="F106" s="10">
        <f t="shared" si="5"/>
        <v>-0.00021156847843909168</v>
      </c>
      <c r="G106" s="10">
        <f t="shared" si="0"/>
        <v>18.93333334</v>
      </c>
    </row>
    <row r="107" spans="1:7" ht="12.75">
      <c r="A107" s="22">
        <f t="shared" si="1"/>
        <v>49</v>
      </c>
      <c r="B107" s="18">
        <f t="shared" si="2"/>
        <v>150</v>
      </c>
      <c r="C107" s="67">
        <f t="shared" si="3"/>
        <v>26.5</v>
      </c>
      <c r="D107" s="10">
        <v>0</v>
      </c>
      <c r="E107" s="18">
        <f t="shared" si="4"/>
        <v>2814.000001</v>
      </c>
      <c r="F107" s="10">
        <f t="shared" si="5"/>
        <v>-0.00011690181173909169</v>
      </c>
      <c r="G107" s="10">
        <f t="shared" si="0"/>
        <v>18.760000006666665</v>
      </c>
    </row>
    <row r="108" spans="1:7" ht="12.75">
      <c r="A108" s="22">
        <f t="shared" si="1"/>
        <v>50</v>
      </c>
      <c r="B108" s="18">
        <f t="shared" si="2"/>
        <v>150</v>
      </c>
      <c r="C108" s="67">
        <f t="shared" si="3"/>
        <v>27</v>
      </c>
      <c r="D108" s="10">
        <v>0</v>
      </c>
      <c r="E108" s="18">
        <f t="shared" si="4"/>
        <v>2787.500001</v>
      </c>
      <c r="F108" s="10">
        <f t="shared" si="5"/>
        <v>-2.310181170575836E-05</v>
      </c>
      <c r="G108" s="10">
        <f t="shared" si="0"/>
        <v>18.58333334</v>
      </c>
    </row>
    <row r="109" spans="1:7" ht="12.75">
      <c r="A109" s="22">
        <f t="shared" si="1"/>
        <v>51</v>
      </c>
      <c r="B109" s="18">
        <f t="shared" si="2"/>
        <v>150</v>
      </c>
      <c r="C109" s="67">
        <f t="shared" si="3"/>
        <v>27.5</v>
      </c>
      <c r="D109" s="10">
        <v>0</v>
      </c>
      <c r="E109" s="18">
        <f t="shared" si="4"/>
        <v>2760.500001</v>
      </c>
      <c r="F109" s="10">
        <f t="shared" si="5"/>
        <v>6.981485499424163E-05</v>
      </c>
      <c r="G109" s="10">
        <f t="shared" si="0"/>
        <v>18.40333334</v>
      </c>
    </row>
    <row r="110" spans="1:7" ht="12.75">
      <c r="A110" s="22">
        <f t="shared" si="1"/>
        <v>52</v>
      </c>
      <c r="B110" s="18">
        <f t="shared" si="2"/>
        <v>150</v>
      </c>
      <c r="C110" s="67">
        <f t="shared" si="3"/>
        <v>28</v>
      </c>
      <c r="D110" s="10">
        <v>0</v>
      </c>
      <c r="E110" s="18">
        <f t="shared" si="4"/>
        <v>2733.000001</v>
      </c>
      <c r="F110" s="10">
        <f t="shared" si="5"/>
        <v>0.00016183152169424163</v>
      </c>
      <c r="G110" s="10">
        <f t="shared" si="0"/>
        <v>18.220000006666666</v>
      </c>
    </row>
    <row r="111" spans="1:7" ht="12.75">
      <c r="A111" s="22">
        <f t="shared" si="1"/>
        <v>53</v>
      </c>
      <c r="B111" s="18">
        <f t="shared" si="2"/>
        <v>150</v>
      </c>
      <c r="C111" s="67">
        <f t="shared" si="3"/>
        <v>28.5</v>
      </c>
      <c r="D111" s="10">
        <v>0</v>
      </c>
      <c r="E111" s="18">
        <f t="shared" si="4"/>
        <v>2705.000001</v>
      </c>
      <c r="F111" s="10">
        <f t="shared" si="5"/>
        <v>0.00025293152172757496</v>
      </c>
      <c r="G111" s="10">
        <f t="shared" si="0"/>
        <v>18.03333334</v>
      </c>
    </row>
    <row r="112" spans="1:7" ht="12.75">
      <c r="A112" s="22">
        <f t="shared" si="1"/>
        <v>54</v>
      </c>
      <c r="B112" s="18">
        <f t="shared" si="2"/>
        <v>150</v>
      </c>
      <c r="C112" s="67">
        <f t="shared" si="3"/>
        <v>29</v>
      </c>
      <c r="D112" s="10">
        <v>0</v>
      </c>
      <c r="E112" s="18">
        <f t="shared" si="4"/>
        <v>2676.500001</v>
      </c>
      <c r="F112" s="10">
        <f t="shared" si="5"/>
        <v>0.00034309818842757494</v>
      </c>
      <c r="G112" s="10">
        <f t="shared" si="0"/>
        <v>17.84333334</v>
      </c>
    </row>
    <row r="113" spans="1:7" ht="12.75">
      <c r="A113" s="22">
        <f t="shared" si="1"/>
        <v>55</v>
      </c>
      <c r="B113" s="18">
        <f t="shared" si="2"/>
        <v>150</v>
      </c>
      <c r="C113" s="67">
        <f t="shared" si="3"/>
        <v>29.5</v>
      </c>
      <c r="D113" s="10">
        <v>0</v>
      </c>
      <c r="E113" s="18">
        <f t="shared" si="4"/>
        <v>2647.500001</v>
      </c>
      <c r="F113" s="10">
        <f t="shared" si="5"/>
        <v>0.0004323148551275749</v>
      </c>
      <c r="G113" s="10">
        <f t="shared" si="0"/>
        <v>17.650000006666666</v>
      </c>
    </row>
    <row r="114" spans="1:7" ht="12.75">
      <c r="A114" s="22">
        <f t="shared" si="1"/>
        <v>56</v>
      </c>
      <c r="B114" s="18">
        <f t="shared" si="2"/>
        <v>150</v>
      </c>
      <c r="C114" s="67">
        <f t="shared" si="3"/>
        <v>30</v>
      </c>
      <c r="D114" s="10">
        <v>0</v>
      </c>
      <c r="E114" s="18">
        <f t="shared" si="4"/>
        <v>2618.000001</v>
      </c>
      <c r="F114" s="10">
        <f t="shared" si="5"/>
        <v>0.0005205648551609083</v>
      </c>
      <c r="G114" s="10">
        <f t="shared" si="0"/>
        <v>17.45333334</v>
      </c>
    </row>
    <row r="115" spans="1:7" ht="12.75">
      <c r="A115" s="22">
        <f t="shared" si="1"/>
        <v>57</v>
      </c>
      <c r="B115" s="18">
        <f t="shared" si="2"/>
        <v>150</v>
      </c>
      <c r="C115" s="67">
        <f t="shared" si="3"/>
        <v>30.5</v>
      </c>
      <c r="D115" s="10">
        <v>0</v>
      </c>
      <c r="E115" s="18">
        <f t="shared" si="4"/>
        <v>2588.000001</v>
      </c>
      <c r="F115" s="10">
        <f t="shared" si="5"/>
        <v>0.0006078315218609083</v>
      </c>
      <c r="G115" s="10">
        <f t="shared" si="0"/>
        <v>17.253333339999998</v>
      </c>
    </row>
    <row r="116" spans="1:7" ht="12.75">
      <c r="A116" s="22">
        <f t="shared" si="1"/>
        <v>58</v>
      </c>
      <c r="B116" s="18">
        <f t="shared" si="2"/>
        <v>150</v>
      </c>
      <c r="C116" s="67">
        <f t="shared" si="3"/>
        <v>31</v>
      </c>
      <c r="D116" s="10">
        <v>0</v>
      </c>
      <c r="E116" s="18">
        <f t="shared" si="4"/>
        <v>2557.500001</v>
      </c>
      <c r="F116" s="10">
        <f t="shared" si="5"/>
        <v>0.0006940981885609083</v>
      </c>
      <c r="G116" s="10">
        <f t="shared" si="0"/>
        <v>17.050000006666664</v>
      </c>
    </row>
    <row r="117" spans="1:7" ht="12.75">
      <c r="A117" s="22">
        <f t="shared" si="1"/>
        <v>59</v>
      </c>
      <c r="B117" s="18">
        <f t="shared" si="2"/>
        <v>150</v>
      </c>
      <c r="C117" s="67">
        <f t="shared" si="3"/>
        <v>31.5</v>
      </c>
      <c r="D117" s="10">
        <v>0</v>
      </c>
      <c r="E117" s="18">
        <f t="shared" si="4"/>
        <v>2526.500001</v>
      </c>
      <c r="F117" s="10">
        <f t="shared" si="5"/>
        <v>0.0007793481885942416</v>
      </c>
      <c r="G117" s="10">
        <f t="shared" si="0"/>
        <v>16.84333334</v>
      </c>
    </row>
    <row r="118" spans="1:7" ht="12.75">
      <c r="A118" s="22">
        <f t="shared" si="1"/>
        <v>60</v>
      </c>
      <c r="B118" s="18">
        <f t="shared" si="2"/>
        <v>150</v>
      </c>
      <c r="C118" s="67">
        <f t="shared" si="3"/>
        <v>32</v>
      </c>
      <c r="D118" s="10">
        <v>0</v>
      </c>
      <c r="E118" s="18">
        <f t="shared" si="4"/>
        <v>2495.000001</v>
      </c>
      <c r="F118" s="10">
        <f t="shared" si="5"/>
        <v>0.0008635648552942416</v>
      </c>
      <c r="G118" s="10">
        <f t="shared" si="0"/>
        <v>16.63333334</v>
      </c>
    </row>
    <row r="119" spans="1:7" ht="12.75">
      <c r="A119" s="22">
        <f t="shared" si="1"/>
        <v>61</v>
      </c>
      <c r="B119" s="18">
        <f t="shared" si="2"/>
        <v>150</v>
      </c>
      <c r="C119" s="67">
        <f t="shared" si="3"/>
        <v>32.5</v>
      </c>
      <c r="D119" s="10">
        <v>0</v>
      </c>
      <c r="E119" s="18">
        <f t="shared" si="4"/>
        <v>2463.000001</v>
      </c>
      <c r="F119" s="10">
        <f t="shared" si="5"/>
        <v>0.0009467315219942416</v>
      </c>
      <c r="G119" s="10">
        <f t="shared" si="0"/>
        <v>16.420000006666665</v>
      </c>
    </row>
    <row r="120" spans="1:7" ht="12.75">
      <c r="A120" s="22">
        <f t="shared" si="1"/>
        <v>62</v>
      </c>
      <c r="B120" s="18">
        <f t="shared" si="2"/>
        <v>150</v>
      </c>
      <c r="C120" s="67">
        <f t="shared" si="3"/>
        <v>33</v>
      </c>
      <c r="D120" s="10">
        <v>0</v>
      </c>
      <c r="E120" s="18">
        <f t="shared" si="4"/>
        <v>2430.500001</v>
      </c>
      <c r="F120" s="10">
        <f t="shared" si="5"/>
        <v>0.0010288315220275748</v>
      </c>
      <c r="G120" s="10">
        <f t="shared" si="0"/>
        <v>16.20333334</v>
      </c>
    </row>
    <row r="121" spans="1:7" ht="12.75">
      <c r="A121" s="22">
        <f t="shared" si="1"/>
        <v>63</v>
      </c>
      <c r="B121" s="18">
        <f t="shared" si="2"/>
        <v>150</v>
      </c>
      <c r="C121" s="67">
        <f t="shared" si="3"/>
        <v>33.5</v>
      </c>
      <c r="D121" s="10">
        <v>0</v>
      </c>
      <c r="E121" s="18">
        <f t="shared" si="4"/>
        <v>2397.500001</v>
      </c>
      <c r="F121" s="10">
        <f t="shared" si="5"/>
        <v>0.0011098481887275749</v>
      </c>
      <c r="G121" s="10">
        <f t="shared" si="0"/>
        <v>15.98333334</v>
      </c>
    </row>
    <row r="122" spans="1:7" ht="12.75">
      <c r="A122" s="22">
        <f t="shared" si="1"/>
        <v>64</v>
      </c>
      <c r="B122" s="18">
        <f t="shared" si="2"/>
        <v>150</v>
      </c>
      <c r="C122" s="67">
        <f t="shared" si="3"/>
        <v>34</v>
      </c>
      <c r="D122" s="10">
        <v>0</v>
      </c>
      <c r="E122" s="18">
        <f t="shared" si="4"/>
        <v>2364.000001</v>
      </c>
      <c r="F122" s="10">
        <f t="shared" si="5"/>
        <v>0.001189764855427575</v>
      </c>
      <c r="G122" s="10">
        <f aca="true" t="shared" si="6" ref="G122:G185">$E122/$B122</f>
        <v>15.760000006666665</v>
      </c>
    </row>
    <row r="123" spans="1:7" ht="12.75">
      <c r="A123" s="22">
        <f aca="true" t="shared" si="7" ref="A123:A186">$A122+$B$38</f>
        <v>65</v>
      </c>
      <c r="B123" s="18">
        <f aca="true" t="shared" si="8" ref="B123:B186">$B$29</f>
        <v>150</v>
      </c>
      <c r="C123" s="67">
        <f aca="true" t="shared" si="9" ref="C123:C186">$B$32+$B$34*$A123</f>
        <v>34.5</v>
      </c>
      <c r="D123" s="10">
        <v>0</v>
      </c>
      <c r="E123" s="18">
        <f t="shared" si="4"/>
        <v>2330.000001</v>
      </c>
      <c r="F123" s="10">
        <f t="shared" si="5"/>
        <v>0.0012685648554609083</v>
      </c>
      <c r="G123" s="10">
        <f t="shared" si="6"/>
        <v>15.533333339999999</v>
      </c>
    </row>
    <row r="124" spans="1:7" ht="12.75">
      <c r="A124" s="22">
        <f t="shared" si="7"/>
        <v>66</v>
      </c>
      <c r="B124" s="18">
        <f t="shared" si="8"/>
        <v>150</v>
      </c>
      <c r="C124" s="67">
        <f t="shared" si="9"/>
        <v>35</v>
      </c>
      <c r="D124" s="10">
        <v>0</v>
      </c>
      <c r="E124" s="18">
        <f aca="true" t="shared" si="10" ref="E124:E187">$E123-$C123*$B$38-$D124</f>
        <v>2295.500001</v>
      </c>
      <c r="F124" s="10">
        <f aca="true" t="shared" si="11" ref="F124:F187">$F123+E123*$B$38/($B$36*$B123)</f>
        <v>0.0013462315221609083</v>
      </c>
      <c r="G124" s="10">
        <f t="shared" si="6"/>
        <v>15.30333334</v>
      </c>
    </row>
    <row r="125" spans="1:7" ht="12.75">
      <c r="A125" s="22">
        <f t="shared" si="7"/>
        <v>67</v>
      </c>
      <c r="B125" s="18">
        <f t="shared" si="8"/>
        <v>150</v>
      </c>
      <c r="C125" s="67">
        <f t="shared" si="9"/>
        <v>35.5</v>
      </c>
      <c r="D125" s="10">
        <v>0</v>
      </c>
      <c r="E125" s="18">
        <f t="shared" si="10"/>
        <v>2260.500001</v>
      </c>
      <c r="F125" s="10">
        <f t="shared" si="11"/>
        <v>0.0014227481888609084</v>
      </c>
      <c r="G125" s="10">
        <f t="shared" si="6"/>
        <v>15.070000006666666</v>
      </c>
    </row>
    <row r="126" spans="1:7" ht="12.75">
      <c r="A126" s="22">
        <f t="shared" si="7"/>
        <v>68</v>
      </c>
      <c r="B126" s="18">
        <f t="shared" si="8"/>
        <v>150</v>
      </c>
      <c r="C126" s="67">
        <f t="shared" si="9"/>
        <v>36</v>
      </c>
      <c r="D126" s="10">
        <v>0</v>
      </c>
      <c r="E126" s="18">
        <f t="shared" si="10"/>
        <v>2225.000001</v>
      </c>
      <c r="F126" s="10">
        <f t="shared" si="11"/>
        <v>0.0014980981888942416</v>
      </c>
      <c r="G126" s="10">
        <f t="shared" si="6"/>
        <v>14.83333334</v>
      </c>
    </row>
    <row r="127" spans="1:7" ht="12.75">
      <c r="A127" s="22">
        <f t="shared" si="7"/>
        <v>69</v>
      </c>
      <c r="B127" s="18">
        <f t="shared" si="8"/>
        <v>150</v>
      </c>
      <c r="C127" s="67">
        <f t="shared" si="9"/>
        <v>36.5</v>
      </c>
      <c r="D127" s="10">
        <v>0</v>
      </c>
      <c r="E127" s="18">
        <f t="shared" si="10"/>
        <v>2189.000001</v>
      </c>
      <c r="F127" s="10">
        <f t="shared" si="11"/>
        <v>0.0015722648555942416</v>
      </c>
      <c r="G127" s="10">
        <f t="shared" si="6"/>
        <v>14.59333334</v>
      </c>
    </row>
    <row r="128" spans="1:7" ht="12.75">
      <c r="A128" s="22">
        <f t="shared" si="7"/>
        <v>70</v>
      </c>
      <c r="B128" s="18">
        <f t="shared" si="8"/>
        <v>150</v>
      </c>
      <c r="C128" s="67">
        <f t="shared" si="9"/>
        <v>37</v>
      </c>
      <c r="D128" s="10">
        <v>0</v>
      </c>
      <c r="E128" s="18">
        <f t="shared" si="10"/>
        <v>2152.500001</v>
      </c>
      <c r="F128" s="10">
        <f t="shared" si="11"/>
        <v>0.0016452315222942415</v>
      </c>
      <c r="G128" s="10">
        <f t="shared" si="6"/>
        <v>14.350000006666665</v>
      </c>
    </row>
    <row r="129" spans="1:7" ht="12.75">
      <c r="A129" s="22">
        <f t="shared" si="7"/>
        <v>71</v>
      </c>
      <c r="B129" s="18">
        <f t="shared" si="8"/>
        <v>150</v>
      </c>
      <c r="C129" s="67">
        <f t="shared" si="9"/>
        <v>37.5</v>
      </c>
      <c r="D129" s="10">
        <v>0</v>
      </c>
      <c r="E129" s="18">
        <f t="shared" si="10"/>
        <v>2115.500001</v>
      </c>
      <c r="F129" s="10">
        <f t="shared" si="11"/>
        <v>0.0017169815223275749</v>
      </c>
      <c r="G129" s="10">
        <f t="shared" si="6"/>
        <v>14.103333339999999</v>
      </c>
    </row>
    <row r="130" spans="1:7" ht="12.75">
      <c r="A130" s="22">
        <f t="shared" si="7"/>
        <v>72</v>
      </c>
      <c r="B130" s="18">
        <f t="shared" si="8"/>
        <v>150</v>
      </c>
      <c r="C130" s="67">
        <f t="shared" si="9"/>
        <v>38</v>
      </c>
      <c r="D130" s="10">
        <v>0</v>
      </c>
      <c r="E130" s="18">
        <f t="shared" si="10"/>
        <v>2078.000001</v>
      </c>
      <c r="F130" s="10">
        <f t="shared" si="11"/>
        <v>0.0017874981890275748</v>
      </c>
      <c r="G130" s="10">
        <f t="shared" si="6"/>
        <v>13.853333339999999</v>
      </c>
    </row>
    <row r="131" spans="1:7" ht="12.75">
      <c r="A131" s="22">
        <f t="shared" si="7"/>
        <v>73</v>
      </c>
      <c r="B131" s="18">
        <f t="shared" si="8"/>
        <v>150</v>
      </c>
      <c r="C131" s="67">
        <f t="shared" si="9"/>
        <v>38.5</v>
      </c>
      <c r="D131" s="10">
        <v>0</v>
      </c>
      <c r="E131" s="18">
        <f t="shared" si="10"/>
        <v>2040.0000009999999</v>
      </c>
      <c r="F131" s="10">
        <f t="shared" si="11"/>
        <v>0.0018567648557275749</v>
      </c>
      <c r="G131" s="10">
        <f t="shared" si="6"/>
        <v>13.600000006666665</v>
      </c>
    </row>
    <row r="132" spans="1:7" ht="12.75">
      <c r="A132" s="22">
        <f t="shared" si="7"/>
        <v>74</v>
      </c>
      <c r="B132" s="18">
        <f t="shared" si="8"/>
        <v>150</v>
      </c>
      <c r="C132" s="67">
        <f t="shared" si="9"/>
        <v>39</v>
      </c>
      <c r="D132" s="10">
        <v>0</v>
      </c>
      <c r="E132" s="18">
        <f t="shared" si="10"/>
        <v>2001.5000009999999</v>
      </c>
      <c r="F132" s="10">
        <f t="shared" si="11"/>
        <v>0.0019247648557609081</v>
      </c>
      <c r="G132" s="10">
        <f t="shared" si="6"/>
        <v>13.34333334</v>
      </c>
    </row>
    <row r="133" spans="1:7" ht="12.75">
      <c r="A133" s="22">
        <f t="shared" si="7"/>
        <v>75</v>
      </c>
      <c r="B133" s="18">
        <f t="shared" si="8"/>
        <v>150</v>
      </c>
      <c r="C133" s="67">
        <f t="shared" si="9"/>
        <v>39.5</v>
      </c>
      <c r="D133" s="10">
        <v>0</v>
      </c>
      <c r="E133" s="18">
        <f t="shared" si="10"/>
        <v>1962.5000009999999</v>
      </c>
      <c r="F133" s="10">
        <f t="shared" si="11"/>
        <v>0.001991481522460908</v>
      </c>
      <c r="G133" s="10">
        <f t="shared" si="6"/>
        <v>13.08333334</v>
      </c>
    </row>
    <row r="134" spans="1:7" ht="12.75">
      <c r="A134" s="22">
        <f t="shared" si="7"/>
        <v>76</v>
      </c>
      <c r="B134" s="18">
        <f t="shared" si="8"/>
        <v>150</v>
      </c>
      <c r="C134" s="67">
        <f t="shared" si="9"/>
        <v>40</v>
      </c>
      <c r="D134" s="10">
        <v>0</v>
      </c>
      <c r="E134" s="18">
        <f t="shared" si="10"/>
        <v>1923.0000009999999</v>
      </c>
      <c r="F134" s="10">
        <f t="shared" si="11"/>
        <v>0.002056898189160908</v>
      </c>
      <c r="G134" s="10">
        <f t="shared" si="6"/>
        <v>12.820000006666666</v>
      </c>
    </row>
    <row r="135" spans="1:7" ht="12.75">
      <c r="A135" s="22">
        <f t="shared" si="7"/>
        <v>77</v>
      </c>
      <c r="B135" s="18">
        <f t="shared" si="8"/>
        <v>150</v>
      </c>
      <c r="C135" s="67">
        <f t="shared" si="9"/>
        <v>40.5</v>
      </c>
      <c r="D135" s="10">
        <v>0</v>
      </c>
      <c r="E135" s="18">
        <f t="shared" si="10"/>
        <v>1883.0000009999999</v>
      </c>
      <c r="F135" s="10">
        <f t="shared" si="11"/>
        <v>0.0021209981891942412</v>
      </c>
      <c r="G135" s="10">
        <f t="shared" si="6"/>
        <v>12.55333334</v>
      </c>
    </row>
    <row r="136" spans="1:7" ht="12.75">
      <c r="A136" s="22">
        <f t="shared" si="7"/>
        <v>78</v>
      </c>
      <c r="B136" s="18">
        <f t="shared" si="8"/>
        <v>150</v>
      </c>
      <c r="C136" s="67">
        <f t="shared" si="9"/>
        <v>41</v>
      </c>
      <c r="D136" s="10">
        <v>0</v>
      </c>
      <c r="E136" s="18">
        <f t="shared" si="10"/>
        <v>1842.5000009999999</v>
      </c>
      <c r="F136" s="10">
        <f t="shared" si="11"/>
        <v>0.0021837648558942413</v>
      </c>
      <c r="G136" s="10">
        <f t="shared" si="6"/>
        <v>12.283333339999999</v>
      </c>
    </row>
    <row r="137" spans="1:7" ht="12.75">
      <c r="A137" s="22">
        <f t="shared" si="7"/>
        <v>79</v>
      </c>
      <c r="B137" s="18">
        <f t="shared" si="8"/>
        <v>150</v>
      </c>
      <c r="C137" s="67">
        <f t="shared" si="9"/>
        <v>41.5</v>
      </c>
      <c r="D137" s="10">
        <v>0</v>
      </c>
      <c r="E137" s="18">
        <f t="shared" si="10"/>
        <v>1801.5000009999999</v>
      </c>
      <c r="F137" s="10">
        <f t="shared" si="11"/>
        <v>0.002245181522594241</v>
      </c>
      <c r="G137" s="10">
        <f t="shared" si="6"/>
        <v>12.010000006666665</v>
      </c>
    </row>
    <row r="138" spans="1:7" ht="12.75">
      <c r="A138" s="22">
        <f t="shared" si="7"/>
        <v>80</v>
      </c>
      <c r="B138" s="18">
        <f t="shared" si="8"/>
        <v>150</v>
      </c>
      <c r="C138" s="67">
        <f t="shared" si="9"/>
        <v>42</v>
      </c>
      <c r="D138" s="10">
        <v>0</v>
      </c>
      <c r="E138" s="18">
        <f t="shared" si="10"/>
        <v>1760.0000009999999</v>
      </c>
      <c r="F138" s="10">
        <f t="shared" si="11"/>
        <v>0.0023052315226275745</v>
      </c>
      <c r="G138" s="10">
        <f t="shared" si="6"/>
        <v>11.73333334</v>
      </c>
    </row>
    <row r="139" spans="1:7" ht="12.75">
      <c r="A139" s="22">
        <f t="shared" si="7"/>
        <v>81</v>
      </c>
      <c r="B139" s="18">
        <f t="shared" si="8"/>
        <v>150</v>
      </c>
      <c r="C139" s="67">
        <f t="shared" si="9"/>
        <v>42.5</v>
      </c>
      <c r="D139" s="10">
        <v>0</v>
      </c>
      <c r="E139" s="18">
        <f t="shared" si="10"/>
        <v>1718.0000009999999</v>
      </c>
      <c r="F139" s="10">
        <f t="shared" si="11"/>
        <v>0.0023638981893275746</v>
      </c>
      <c r="G139" s="10">
        <f t="shared" si="6"/>
        <v>11.453333339999999</v>
      </c>
    </row>
    <row r="140" spans="1:7" ht="12.75">
      <c r="A140" s="22">
        <f t="shared" si="7"/>
        <v>82</v>
      </c>
      <c r="B140" s="18">
        <f t="shared" si="8"/>
        <v>150</v>
      </c>
      <c r="C140" s="67">
        <f t="shared" si="9"/>
        <v>43</v>
      </c>
      <c r="D140" s="10">
        <v>0</v>
      </c>
      <c r="E140" s="18">
        <f t="shared" si="10"/>
        <v>1675.5000009999999</v>
      </c>
      <c r="F140" s="10">
        <f t="shared" si="11"/>
        <v>0.0024211648560275747</v>
      </c>
      <c r="G140" s="10">
        <f t="shared" si="6"/>
        <v>11.170000006666665</v>
      </c>
    </row>
    <row r="141" spans="1:7" ht="12.75">
      <c r="A141" s="22">
        <f t="shared" si="7"/>
        <v>83</v>
      </c>
      <c r="B141" s="18">
        <f t="shared" si="8"/>
        <v>150</v>
      </c>
      <c r="C141" s="67">
        <f t="shared" si="9"/>
        <v>43.5</v>
      </c>
      <c r="D141" s="10">
        <v>0</v>
      </c>
      <c r="E141" s="18">
        <f t="shared" si="10"/>
        <v>1632.5000009999999</v>
      </c>
      <c r="F141" s="10">
        <f t="shared" si="11"/>
        <v>0.002477014856060908</v>
      </c>
      <c r="G141" s="10">
        <f t="shared" si="6"/>
        <v>10.88333334</v>
      </c>
    </row>
    <row r="142" spans="1:7" ht="12.75">
      <c r="A142" s="22">
        <f t="shared" si="7"/>
        <v>84</v>
      </c>
      <c r="B142" s="18">
        <f t="shared" si="8"/>
        <v>150</v>
      </c>
      <c r="C142" s="67">
        <f t="shared" si="9"/>
        <v>44</v>
      </c>
      <c r="D142" s="10">
        <v>0</v>
      </c>
      <c r="E142" s="18">
        <f t="shared" si="10"/>
        <v>1589.0000009999999</v>
      </c>
      <c r="F142" s="10">
        <f t="shared" si="11"/>
        <v>0.002531431522760908</v>
      </c>
      <c r="G142" s="10">
        <f t="shared" si="6"/>
        <v>10.59333334</v>
      </c>
    </row>
    <row r="143" spans="1:7" ht="12.75">
      <c r="A143" s="22">
        <f t="shared" si="7"/>
        <v>85</v>
      </c>
      <c r="B143" s="18">
        <f t="shared" si="8"/>
        <v>150</v>
      </c>
      <c r="C143" s="67">
        <f t="shared" si="9"/>
        <v>44.5</v>
      </c>
      <c r="D143" s="10">
        <v>0</v>
      </c>
      <c r="E143" s="18">
        <f t="shared" si="10"/>
        <v>1545.0000009999999</v>
      </c>
      <c r="F143" s="10">
        <f t="shared" si="11"/>
        <v>0.0025843981894609082</v>
      </c>
      <c r="G143" s="10">
        <f t="shared" si="6"/>
        <v>10.300000006666666</v>
      </c>
    </row>
    <row r="144" spans="1:7" ht="12.75">
      <c r="A144" s="22">
        <f t="shared" si="7"/>
        <v>86</v>
      </c>
      <c r="B144" s="18">
        <f t="shared" si="8"/>
        <v>150</v>
      </c>
      <c r="C144" s="67">
        <f t="shared" si="9"/>
        <v>45</v>
      </c>
      <c r="D144" s="10">
        <v>0</v>
      </c>
      <c r="E144" s="18">
        <f t="shared" si="10"/>
        <v>1500.5000009999999</v>
      </c>
      <c r="F144" s="10">
        <f t="shared" si="11"/>
        <v>0.0026358981894942417</v>
      </c>
      <c r="G144" s="10">
        <f t="shared" si="6"/>
        <v>10.00333334</v>
      </c>
    </row>
    <row r="145" spans="1:7" ht="12.75">
      <c r="A145" s="22">
        <f t="shared" si="7"/>
        <v>87</v>
      </c>
      <c r="B145" s="18">
        <f t="shared" si="8"/>
        <v>150</v>
      </c>
      <c r="C145" s="67">
        <f t="shared" si="9"/>
        <v>45.5</v>
      </c>
      <c r="D145" s="10">
        <v>0</v>
      </c>
      <c r="E145" s="18">
        <f t="shared" si="10"/>
        <v>1455.5000009999999</v>
      </c>
      <c r="F145" s="10">
        <f t="shared" si="11"/>
        <v>0.0026859148561942416</v>
      </c>
      <c r="G145" s="10">
        <f t="shared" si="6"/>
        <v>9.703333339999999</v>
      </c>
    </row>
    <row r="146" spans="1:7" ht="12.75">
      <c r="A146" s="22">
        <f t="shared" si="7"/>
        <v>88</v>
      </c>
      <c r="B146" s="18">
        <f t="shared" si="8"/>
        <v>150</v>
      </c>
      <c r="C146" s="67">
        <f t="shared" si="9"/>
        <v>46</v>
      </c>
      <c r="D146" s="10">
        <v>0</v>
      </c>
      <c r="E146" s="18">
        <f t="shared" si="10"/>
        <v>1410.0000009999999</v>
      </c>
      <c r="F146" s="10">
        <f t="shared" si="11"/>
        <v>0.0027344315228942416</v>
      </c>
      <c r="G146" s="10">
        <f t="shared" si="6"/>
        <v>9.400000006666666</v>
      </c>
    </row>
    <row r="147" spans="1:7" ht="12.75">
      <c r="A147" s="22">
        <f t="shared" si="7"/>
        <v>89</v>
      </c>
      <c r="B147" s="18">
        <f t="shared" si="8"/>
        <v>150</v>
      </c>
      <c r="C147" s="67">
        <f t="shared" si="9"/>
        <v>46.5</v>
      </c>
      <c r="D147" s="10">
        <v>0</v>
      </c>
      <c r="E147" s="18">
        <f t="shared" si="10"/>
        <v>1364.0000009999999</v>
      </c>
      <c r="F147" s="10">
        <f t="shared" si="11"/>
        <v>0.002781431522927575</v>
      </c>
      <c r="G147" s="10">
        <f t="shared" si="6"/>
        <v>9.09333334</v>
      </c>
    </row>
    <row r="148" spans="1:7" ht="12.75">
      <c r="A148" s="22">
        <f t="shared" si="7"/>
        <v>90</v>
      </c>
      <c r="B148" s="18">
        <f t="shared" si="8"/>
        <v>150</v>
      </c>
      <c r="C148" s="67">
        <f t="shared" si="9"/>
        <v>47</v>
      </c>
      <c r="D148" s="10">
        <v>0</v>
      </c>
      <c r="E148" s="18">
        <f t="shared" si="10"/>
        <v>1317.5000009999999</v>
      </c>
      <c r="F148" s="10">
        <f t="shared" si="11"/>
        <v>0.002826898189627575</v>
      </c>
      <c r="G148" s="10">
        <f t="shared" si="6"/>
        <v>8.783333339999999</v>
      </c>
    </row>
    <row r="149" spans="1:7" ht="12.75">
      <c r="A149" s="22">
        <f t="shared" si="7"/>
        <v>91</v>
      </c>
      <c r="B149" s="18">
        <f t="shared" si="8"/>
        <v>150</v>
      </c>
      <c r="C149" s="67">
        <f t="shared" si="9"/>
        <v>47.5</v>
      </c>
      <c r="D149" s="10">
        <v>0</v>
      </c>
      <c r="E149" s="18">
        <f t="shared" si="10"/>
        <v>1270.5000009999999</v>
      </c>
      <c r="F149" s="10">
        <f t="shared" si="11"/>
        <v>0.002870814856327575</v>
      </c>
      <c r="G149" s="10">
        <f t="shared" si="6"/>
        <v>8.470000006666666</v>
      </c>
    </row>
    <row r="150" spans="1:7" ht="12.75">
      <c r="A150" s="22">
        <f t="shared" si="7"/>
        <v>92</v>
      </c>
      <c r="B150" s="18">
        <f t="shared" si="8"/>
        <v>150</v>
      </c>
      <c r="C150" s="67">
        <f t="shared" si="9"/>
        <v>48</v>
      </c>
      <c r="D150" s="10">
        <v>0</v>
      </c>
      <c r="E150" s="18">
        <f t="shared" si="10"/>
        <v>1223.0000009999999</v>
      </c>
      <c r="F150" s="10">
        <f t="shared" si="11"/>
        <v>0.002913164856360908</v>
      </c>
      <c r="G150" s="10">
        <f t="shared" si="6"/>
        <v>8.15333334</v>
      </c>
    </row>
    <row r="151" spans="1:7" ht="12.75">
      <c r="A151" s="22">
        <f t="shared" si="7"/>
        <v>93</v>
      </c>
      <c r="B151" s="18">
        <f t="shared" si="8"/>
        <v>150</v>
      </c>
      <c r="C151" s="67">
        <f t="shared" si="9"/>
        <v>48.5</v>
      </c>
      <c r="D151" s="10">
        <v>0</v>
      </c>
      <c r="E151" s="18">
        <f t="shared" si="10"/>
        <v>1175.0000009999999</v>
      </c>
      <c r="F151" s="10">
        <f t="shared" si="11"/>
        <v>0.0029539315230609083</v>
      </c>
      <c r="G151" s="10">
        <f t="shared" si="6"/>
        <v>7.833333339999999</v>
      </c>
    </row>
    <row r="152" spans="1:7" ht="12.75">
      <c r="A152" s="22">
        <f t="shared" si="7"/>
        <v>94</v>
      </c>
      <c r="B152" s="18">
        <f t="shared" si="8"/>
        <v>150</v>
      </c>
      <c r="C152" s="67">
        <f t="shared" si="9"/>
        <v>49</v>
      </c>
      <c r="D152" s="10">
        <v>0</v>
      </c>
      <c r="E152" s="18">
        <f t="shared" si="10"/>
        <v>1126.5000009999999</v>
      </c>
      <c r="F152" s="10">
        <f t="shared" si="11"/>
        <v>0.0029930981897609084</v>
      </c>
      <c r="G152" s="10">
        <f t="shared" si="6"/>
        <v>7.510000006666666</v>
      </c>
    </row>
    <row r="153" spans="1:7" ht="12.75">
      <c r="A153" s="22">
        <f t="shared" si="7"/>
        <v>95</v>
      </c>
      <c r="B153" s="18">
        <f t="shared" si="8"/>
        <v>150</v>
      </c>
      <c r="C153" s="67">
        <f t="shared" si="9"/>
        <v>49.5</v>
      </c>
      <c r="D153" s="10">
        <v>0</v>
      </c>
      <c r="E153" s="18">
        <f t="shared" si="10"/>
        <v>1077.5000009999999</v>
      </c>
      <c r="F153" s="10">
        <f t="shared" si="11"/>
        <v>0.003030648189794242</v>
      </c>
      <c r="G153" s="10">
        <f t="shared" si="6"/>
        <v>7.183333339999999</v>
      </c>
    </row>
    <row r="154" spans="1:7" ht="12.75">
      <c r="A154" s="22">
        <f t="shared" si="7"/>
        <v>96</v>
      </c>
      <c r="B154" s="18">
        <f t="shared" si="8"/>
        <v>150</v>
      </c>
      <c r="C154" s="67">
        <f t="shared" si="9"/>
        <v>50</v>
      </c>
      <c r="D154" s="10">
        <v>0</v>
      </c>
      <c r="E154" s="18">
        <f t="shared" si="10"/>
        <v>1028.0000009999999</v>
      </c>
      <c r="F154" s="10">
        <f t="shared" si="11"/>
        <v>0.0030665648564942418</v>
      </c>
      <c r="G154" s="10">
        <f t="shared" si="6"/>
        <v>6.853333339999999</v>
      </c>
    </row>
    <row r="155" spans="1:7" ht="12.75">
      <c r="A155" s="22">
        <f t="shared" si="7"/>
        <v>97</v>
      </c>
      <c r="B155" s="18">
        <f t="shared" si="8"/>
        <v>150</v>
      </c>
      <c r="C155" s="67">
        <f t="shared" si="9"/>
        <v>50.5</v>
      </c>
      <c r="D155" s="10">
        <v>0</v>
      </c>
      <c r="E155" s="18">
        <f t="shared" si="10"/>
        <v>978.0000009999999</v>
      </c>
      <c r="F155" s="10">
        <f t="shared" si="11"/>
        <v>0.003100831523194242</v>
      </c>
      <c r="G155" s="10">
        <f t="shared" si="6"/>
        <v>6.520000006666666</v>
      </c>
    </row>
    <row r="156" spans="1:7" ht="12.75">
      <c r="A156" s="22">
        <f t="shared" si="7"/>
        <v>98</v>
      </c>
      <c r="B156" s="18">
        <f t="shared" si="8"/>
        <v>150</v>
      </c>
      <c r="C156" s="67">
        <f t="shared" si="9"/>
        <v>51</v>
      </c>
      <c r="D156" s="10">
        <v>0</v>
      </c>
      <c r="E156" s="18">
        <f t="shared" si="10"/>
        <v>927.5000009999999</v>
      </c>
      <c r="F156" s="10">
        <f t="shared" si="11"/>
        <v>0.0031334315232275753</v>
      </c>
      <c r="G156" s="10">
        <f t="shared" si="6"/>
        <v>6.183333339999999</v>
      </c>
    </row>
    <row r="157" spans="1:7" ht="12.75">
      <c r="A157" s="22">
        <f t="shared" si="7"/>
        <v>99</v>
      </c>
      <c r="B157" s="18">
        <f t="shared" si="8"/>
        <v>150</v>
      </c>
      <c r="C157" s="67">
        <f t="shared" si="9"/>
        <v>51.5</v>
      </c>
      <c r="D157" s="10">
        <v>0</v>
      </c>
      <c r="E157" s="18">
        <f t="shared" si="10"/>
        <v>876.5000009999999</v>
      </c>
      <c r="F157" s="10">
        <f t="shared" si="11"/>
        <v>0.0031643481899275754</v>
      </c>
      <c r="G157" s="10">
        <f t="shared" si="6"/>
        <v>5.843333339999999</v>
      </c>
    </row>
    <row r="158" spans="1:7" ht="12.75">
      <c r="A158" s="22">
        <f t="shared" si="7"/>
        <v>100</v>
      </c>
      <c r="B158" s="18">
        <f t="shared" si="8"/>
        <v>150</v>
      </c>
      <c r="C158" s="67">
        <f t="shared" si="9"/>
        <v>52</v>
      </c>
      <c r="D158" s="10">
        <v>0</v>
      </c>
      <c r="E158" s="18">
        <f t="shared" si="10"/>
        <v>825.0000009999999</v>
      </c>
      <c r="F158" s="10">
        <f t="shared" si="11"/>
        <v>0.0031935648566275756</v>
      </c>
      <c r="G158" s="10">
        <f t="shared" si="6"/>
        <v>5.500000006666666</v>
      </c>
    </row>
    <row r="159" spans="1:7" ht="12.75">
      <c r="A159" s="22">
        <f t="shared" si="7"/>
        <v>101</v>
      </c>
      <c r="B159" s="18">
        <f t="shared" si="8"/>
        <v>150</v>
      </c>
      <c r="C159" s="67">
        <f t="shared" si="9"/>
        <v>52.5</v>
      </c>
      <c r="D159" s="10">
        <v>0</v>
      </c>
      <c r="E159" s="18">
        <f t="shared" si="10"/>
        <v>773.0000009999999</v>
      </c>
      <c r="F159" s="10">
        <f t="shared" si="11"/>
        <v>0.003221064856660909</v>
      </c>
      <c r="G159" s="10">
        <f t="shared" si="6"/>
        <v>5.15333334</v>
      </c>
    </row>
    <row r="160" spans="1:7" ht="12.75">
      <c r="A160" s="22">
        <f t="shared" si="7"/>
        <v>102</v>
      </c>
      <c r="B160" s="18">
        <f t="shared" si="8"/>
        <v>150</v>
      </c>
      <c r="C160" s="67">
        <f t="shared" si="9"/>
        <v>53</v>
      </c>
      <c r="D160" s="10">
        <v>0</v>
      </c>
      <c r="E160" s="18">
        <f t="shared" si="10"/>
        <v>720.5000009999999</v>
      </c>
      <c r="F160" s="10">
        <f t="shared" si="11"/>
        <v>0.003246831523360909</v>
      </c>
      <c r="G160" s="10">
        <f t="shared" si="6"/>
        <v>4.803333339999999</v>
      </c>
    </row>
    <row r="161" spans="1:7" ht="12.75">
      <c r="A161" s="22">
        <f t="shared" si="7"/>
        <v>103</v>
      </c>
      <c r="B161" s="18">
        <f t="shared" si="8"/>
        <v>150</v>
      </c>
      <c r="C161" s="67">
        <f t="shared" si="9"/>
        <v>53.5</v>
      </c>
      <c r="D161" s="10">
        <v>0</v>
      </c>
      <c r="E161" s="18">
        <f t="shared" si="10"/>
        <v>667.5000009999999</v>
      </c>
      <c r="F161" s="10">
        <f t="shared" si="11"/>
        <v>0.0032708481900609087</v>
      </c>
      <c r="G161" s="10">
        <f t="shared" si="6"/>
        <v>4.450000006666666</v>
      </c>
    </row>
    <row r="162" spans="1:7" ht="12.75">
      <c r="A162" s="22">
        <f t="shared" si="7"/>
        <v>104</v>
      </c>
      <c r="B162" s="18">
        <f t="shared" si="8"/>
        <v>150</v>
      </c>
      <c r="C162" s="67">
        <f t="shared" si="9"/>
        <v>54</v>
      </c>
      <c r="D162" s="10">
        <v>0</v>
      </c>
      <c r="E162" s="18">
        <f t="shared" si="10"/>
        <v>614.0000009999999</v>
      </c>
      <c r="F162" s="10">
        <f t="shared" si="11"/>
        <v>0.003293098190094242</v>
      </c>
      <c r="G162" s="10">
        <f t="shared" si="6"/>
        <v>4.093333339999999</v>
      </c>
    </row>
    <row r="163" spans="1:7" ht="12.75">
      <c r="A163" s="22">
        <f t="shared" si="7"/>
        <v>105</v>
      </c>
      <c r="B163" s="18">
        <f t="shared" si="8"/>
        <v>150</v>
      </c>
      <c r="C163" s="67">
        <f t="shared" si="9"/>
        <v>54.5</v>
      </c>
      <c r="D163" s="10">
        <v>0</v>
      </c>
      <c r="E163" s="18">
        <f t="shared" si="10"/>
        <v>560.0000009999999</v>
      </c>
      <c r="F163" s="10">
        <f t="shared" si="11"/>
        <v>0.003313564856794242</v>
      </c>
      <c r="G163" s="10">
        <f t="shared" si="6"/>
        <v>3.7333333399999993</v>
      </c>
    </row>
    <row r="164" spans="1:7" ht="12.75">
      <c r="A164" s="22">
        <f t="shared" si="7"/>
        <v>106</v>
      </c>
      <c r="B164" s="18">
        <f t="shared" si="8"/>
        <v>150</v>
      </c>
      <c r="C164" s="67">
        <f t="shared" si="9"/>
        <v>55</v>
      </c>
      <c r="D164" s="10">
        <v>0</v>
      </c>
      <c r="E164" s="18">
        <f t="shared" si="10"/>
        <v>505.5000009999999</v>
      </c>
      <c r="F164" s="10">
        <f t="shared" si="11"/>
        <v>0.003332231523494242</v>
      </c>
      <c r="G164" s="10">
        <f t="shared" si="6"/>
        <v>3.370000006666666</v>
      </c>
    </row>
    <row r="165" spans="1:7" ht="12.75">
      <c r="A165" s="22">
        <f t="shared" si="7"/>
        <v>107</v>
      </c>
      <c r="B165" s="18">
        <f t="shared" si="8"/>
        <v>150</v>
      </c>
      <c r="C165" s="67">
        <f t="shared" si="9"/>
        <v>55.5</v>
      </c>
      <c r="D165" s="10">
        <v>0</v>
      </c>
      <c r="E165" s="18">
        <f t="shared" si="10"/>
        <v>450.5000009999999</v>
      </c>
      <c r="F165" s="10">
        <f t="shared" si="11"/>
        <v>0.0033490815235275753</v>
      </c>
      <c r="G165" s="10">
        <f t="shared" si="6"/>
        <v>3.0033333399999993</v>
      </c>
    </row>
    <row r="166" spans="1:7" ht="12.75">
      <c r="A166" s="22">
        <f t="shared" si="7"/>
        <v>108</v>
      </c>
      <c r="B166" s="18">
        <f t="shared" si="8"/>
        <v>150</v>
      </c>
      <c r="C166" s="67">
        <f t="shared" si="9"/>
        <v>56</v>
      </c>
      <c r="D166" s="10">
        <v>0</v>
      </c>
      <c r="E166" s="18">
        <f t="shared" si="10"/>
        <v>395.0000009999999</v>
      </c>
      <c r="F166" s="10">
        <f t="shared" si="11"/>
        <v>0.0033640981902275753</v>
      </c>
      <c r="G166" s="10">
        <f t="shared" si="6"/>
        <v>2.633333339999999</v>
      </c>
    </row>
    <row r="167" spans="1:7" ht="12.75">
      <c r="A167" s="22">
        <f t="shared" si="7"/>
        <v>109</v>
      </c>
      <c r="B167" s="18">
        <f t="shared" si="8"/>
        <v>150</v>
      </c>
      <c r="C167" s="67">
        <f t="shared" si="9"/>
        <v>56.5</v>
      </c>
      <c r="D167" s="10">
        <v>0</v>
      </c>
      <c r="E167" s="18">
        <f t="shared" si="10"/>
        <v>339.0000009999999</v>
      </c>
      <c r="F167" s="10">
        <f t="shared" si="11"/>
        <v>0.0033772648569275754</v>
      </c>
      <c r="G167" s="10">
        <f t="shared" si="6"/>
        <v>2.2600000066666657</v>
      </c>
    </row>
    <row r="168" spans="1:7" ht="12.75">
      <c r="A168" s="22">
        <f t="shared" si="7"/>
        <v>110</v>
      </c>
      <c r="B168" s="18">
        <f t="shared" si="8"/>
        <v>150</v>
      </c>
      <c r="C168" s="67">
        <f t="shared" si="9"/>
        <v>57</v>
      </c>
      <c r="D168" s="10">
        <v>0</v>
      </c>
      <c r="E168" s="18">
        <f t="shared" si="10"/>
        <v>282.5000009999999</v>
      </c>
      <c r="F168" s="10">
        <f t="shared" si="11"/>
        <v>0.0033885648569609086</v>
      </c>
      <c r="G168" s="10">
        <f t="shared" si="6"/>
        <v>1.8833333399999992</v>
      </c>
    </row>
    <row r="169" spans="1:7" ht="12.75">
      <c r="A169" s="22">
        <f t="shared" si="7"/>
        <v>111</v>
      </c>
      <c r="B169" s="18">
        <f t="shared" si="8"/>
        <v>150</v>
      </c>
      <c r="C169" s="67">
        <f t="shared" si="9"/>
        <v>57.5</v>
      </c>
      <c r="D169" s="10">
        <v>0</v>
      </c>
      <c r="E169" s="18">
        <f t="shared" si="10"/>
        <v>225.50000099999988</v>
      </c>
      <c r="F169" s="10">
        <f t="shared" si="11"/>
        <v>0.0033979815236609085</v>
      </c>
      <c r="G169" s="10">
        <f t="shared" si="6"/>
        <v>1.5033333399999993</v>
      </c>
    </row>
    <row r="170" spans="1:7" ht="12.75">
      <c r="A170" s="22">
        <f t="shared" si="7"/>
        <v>112</v>
      </c>
      <c r="B170" s="18">
        <f t="shared" si="8"/>
        <v>150</v>
      </c>
      <c r="C170" s="67">
        <f t="shared" si="9"/>
        <v>58</v>
      </c>
      <c r="D170" s="10">
        <v>0</v>
      </c>
      <c r="E170" s="18">
        <f t="shared" si="10"/>
        <v>168.00000099999988</v>
      </c>
      <c r="F170" s="10">
        <f t="shared" si="11"/>
        <v>0.0034054981903609083</v>
      </c>
      <c r="G170" s="10">
        <f t="shared" si="6"/>
        <v>1.120000006666666</v>
      </c>
    </row>
    <row r="171" spans="1:7" ht="12.75">
      <c r="A171" s="22">
        <f t="shared" si="7"/>
        <v>113</v>
      </c>
      <c r="B171" s="18">
        <f t="shared" si="8"/>
        <v>150</v>
      </c>
      <c r="C171" s="67">
        <f t="shared" si="9"/>
        <v>58.5</v>
      </c>
      <c r="D171" s="10">
        <v>0</v>
      </c>
      <c r="E171" s="18">
        <f t="shared" si="10"/>
        <v>110.00000099999988</v>
      </c>
      <c r="F171" s="10">
        <f t="shared" si="11"/>
        <v>0.0034110981903942416</v>
      </c>
      <c r="G171" s="10">
        <f t="shared" si="6"/>
        <v>0.7333333399999993</v>
      </c>
    </row>
    <row r="172" spans="1:7" ht="12.75">
      <c r="A172" s="22">
        <f t="shared" si="7"/>
        <v>114</v>
      </c>
      <c r="B172" s="18">
        <f t="shared" si="8"/>
        <v>150</v>
      </c>
      <c r="C172" s="67">
        <f t="shared" si="9"/>
        <v>59</v>
      </c>
      <c r="D172" s="10">
        <v>0</v>
      </c>
      <c r="E172" s="18">
        <f t="shared" si="10"/>
        <v>51.500000999999884</v>
      </c>
      <c r="F172" s="10">
        <f t="shared" si="11"/>
        <v>0.0034147648570942418</v>
      </c>
      <c r="G172" s="10">
        <f t="shared" si="6"/>
        <v>0.3433333399999992</v>
      </c>
    </row>
    <row r="173" spans="1:7" ht="12.75">
      <c r="A173" s="22">
        <f t="shared" si="7"/>
        <v>115</v>
      </c>
      <c r="B173" s="18">
        <f t="shared" si="8"/>
        <v>150</v>
      </c>
      <c r="C173" s="67">
        <f t="shared" si="9"/>
        <v>59.5</v>
      </c>
      <c r="D173" s="10">
        <v>0</v>
      </c>
      <c r="E173" s="18">
        <f t="shared" si="10"/>
        <v>-7.499999000000116</v>
      </c>
      <c r="F173" s="10">
        <f t="shared" si="11"/>
        <v>0.0034164815237942418</v>
      </c>
      <c r="G173" s="10">
        <f t="shared" si="6"/>
        <v>-0.04999999333333411</v>
      </c>
    </row>
    <row r="174" spans="1:7" ht="12.75">
      <c r="A174" s="22">
        <f t="shared" si="7"/>
        <v>116</v>
      </c>
      <c r="B174" s="18">
        <f t="shared" si="8"/>
        <v>150</v>
      </c>
      <c r="C174" s="67">
        <f t="shared" si="9"/>
        <v>60</v>
      </c>
      <c r="D174" s="10">
        <v>0</v>
      </c>
      <c r="E174" s="18">
        <f t="shared" si="10"/>
        <v>-66.99999900000012</v>
      </c>
      <c r="F174" s="10">
        <f t="shared" si="11"/>
        <v>0.003416231523827575</v>
      </c>
      <c r="G174" s="10">
        <f t="shared" si="6"/>
        <v>-0.44666666000000077</v>
      </c>
    </row>
    <row r="175" spans="1:7" ht="12.75">
      <c r="A175" s="22">
        <f t="shared" si="7"/>
        <v>117</v>
      </c>
      <c r="B175" s="18">
        <f t="shared" si="8"/>
        <v>150</v>
      </c>
      <c r="C175" s="67">
        <f t="shared" si="9"/>
        <v>60.5</v>
      </c>
      <c r="D175" s="10">
        <v>0</v>
      </c>
      <c r="E175" s="18">
        <f t="shared" si="10"/>
        <v>-126.99999900000012</v>
      </c>
      <c r="F175" s="10">
        <f t="shared" si="11"/>
        <v>0.003413998190527575</v>
      </c>
      <c r="G175" s="10">
        <f t="shared" si="6"/>
        <v>-0.8466666600000008</v>
      </c>
    </row>
    <row r="176" spans="1:7" ht="12.75">
      <c r="A176" s="22">
        <f t="shared" si="7"/>
        <v>118</v>
      </c>
      <c r="B176" s="18">
        <f t="shared" si="8"/>
        <v>150</v>
      </c>
      <c r="C176" s="67">
        <f t="shared" si="9"/>
        <v>61</v>
      </c>
      <c r="D176" s="10">
        <v>0</v>
      </c>
      <c r="E176" s="18">
        <f t="shared" si="10"/>
        <v>-187.49999900000012</v>
      </c>
      <c r="F176" s="10">
        <f t="shared" si="11"/>
        <v>0.003409764857227575</v>
      </c>
      <c r="G176" s="10">
        <f t="shared" si="6"/>
        <v>-1.2499999933333341</v>
      </c>
    </row>
    <row r="177" spans="1:7" ht="12.75">
      <c r="A177" s="22">
        <f t="shared" si="7"/>
        <v>119</v>
      </c>
      <c r="B177" s="18">
        <f t="shared" si="8"/>
        <v>150</v>
      </c>
      <c r="C177" s="67">
        <f t="shared" si="9"/>
        <v>61.5</v>
      </c>
      <c r="D177" s="10">
        <v>0</v>
      </c>
      <c r="E177" s="18">
        <f t="shared" si="10"/>
        <v>-248.49999900000012</v>
      </c>
      <c r="F177" s="10">
        <f t="shared" si="11"/>
        <v>0.0034035148572609084</v>
      </c>
      <c r="G177" s="10">
        <f t="shared" si="6"/>
        <v>-1.6566666600000008</v>
      </c>
    </row>
    <row r="178" spans="1:7" ht="12.75">
      <c r="A178" s="22">
        <f t="shared" si="7"/>
        <v>120</v>
      </c>
      <c r="B178" s="18">
        <f t="shared" si="8"/>
        <v>150</v>
      </c>
      <c r="C178" s="67">
        <f t="shared" si="9"/>
        <v>62</v>
      </c>
      <c r="D178" s="10">
        <v>0</v>
      </c>
      <c r="E178" s="18">
        <f t="shared" si="10"/>
        <v>-309.9999990000001</v>
      </c>
      <c r="F178" s="10">
        <f t="shared" si="11"/>
        <v>0.0033952315239609084</v>
      </c>
      <c r="G178" s="10">
        <f t="shared" si="6"/>
        <v>-2.066666660000001</v>
      </c>
    </row>
    <row r="179" spans="1:7" ht="12.75">
      <c r="A179" s="22">
        <f t="shared" si="7"/>
        <v>121</v>
      </c>
      <c r="B179" s="18">
        <f t="shared" si="8"/>
        <v>150</v>
      </c>
      <c r="C179" s="67">
        <f t="shared" si="9"/>
        <v>62.5</v>
      </c>
      <c r="D179" s="10">
        <v>0</v>
      </c>
      <c r="E179" s="18">
        <f t="shared" si="10"/>
        <v>-371.9999990000001</v>
      </c>
      <c r="F179" s="10">
        <f t="shared" si="11"/>
        <v>0.0033848981906609084</v>
      </c>
      <c r="G179" s="10">
        <f t="shared" si="6"/>
        <v>-2.479999993333334</v>
      </c>
    </row>
    <row r="180" spans="1:7" ht="12.75">
      <c r="A180" s="22">
        <f t="shared" si="7"/>
        <v>122</v>
      </c>
      <c r="B180" s="18">
        <f t="shared" si="8"/>
        <v>150</v>
      </c>
      <c r="C180" s="67">
        <f t="shared" si="9"/>
        <v>63</v>
      </c>
      <c r="D180" s="10">
        <v>0</v>
      </c>
      <c r="E180" s="18">
        <f t="shared" si="10"/>
        <v>-434.4999990000001</v>
      </c>
      <c r="F180" s="10">
        <f t="shared" si="11"/>
        <v>0.003372498190694242</v>
      </c>
      <c r="G180" s="10">
        <f t="shared" si="6"/>
        <v>-2.8966666600000006</v>
      </c>
    </row>
    <row r="181" spans="1:7" ht="12.75">
      <c r="A181" s="22">
        <f t="shared" si="7"/>
        <v>123</v>
      </c>
      <c r="B181" s="18">
        <f t="shared" si="8"/>
        <v>150</v>
      </c>
      <c r="C181" s="67">
        <f t="shared" si="9"/>
        <v>63.5</v>
      </c>
      <c r="D181" s="10">
        <v>0</v>
      </c>
      <c r="E181" s="18">
        <f t="shared" si="10"/>
        <v>-497.4999990000001</v>
      </c>
      <c r="F181" s="10">
        <f t="shared" si="11"/>
        <v>0.003358014857394242</v>
      </c>
      <c r="G181" s="10">
        <f t="shared" si="6"/>
        <v>-3.316666660000001</v>
      </c>
    </row>
    <row r="182" spans="1:7" ht="12.75">
      <c r="A182" s="22">
        <f t="shared" si="7"/>
        <v>124</v>
      </c>
      <c r="B182" s="18">
        <f t="shared" si="8"/>
        <v>150</v>
      </c>
      <c r="C182" s="67">
        <f t="shared" si="9"/>
        <v>64</v>
      </c>
      <c r="D182" s="10">
        <v>0</v>
      </c>
      <c r="E182" s="18">
        <f t="shared" si="10"/>
        <v>-560.9999990000001</v>
      </c>
      <c r="F182" s="10">
        <f t="shared" si="11"/>
        <v>0.0033414315240942417</v>
      </c>
      <c r="G182" s="10">
        <f t="shared" si="6"/>
        <v>-3.7399999933333343</v>
      </c>
    </row>
    <row r="183" spans="1:7" ht="12.75">
      <c r="A183" s="22">
        <f t="shared" si="7"/>
        <v>125</v>
      </c>
      <c r="B183" s="18">
        <f t="shared" si="8"/>
        <v>150</v>
      </c>
      <c r="C183" s="67">
        <f t="shared" si="9"/>
        <v>64.5</v>
      </c>
      <c r="D183" s="10">
        <v>0</v>
      </c>
      <c r="E183" s="18">
        <f t="shared" si="10"/>
        <v>-624.9999990000001</v>
      </c>
      <c r="F183" s="10">
        <f t="shared" si="11"/>
        <v>0.003322731524127575</v>
      </c>
      <c r="G183" s="10">
        <f t="shared" si="6"/>
        <v>-4.166666660000001</v>
      </c>
    </row>
    <row r="184" spans="1:7" ht="12.75">
      <c r="A184" s="22">
        <f t="shared" si="7"/>
        <v>126</v>
      </c>
      <c r="B184" s="18">
        <f t="shared" si="8"/>
        <v>150</v>
      </c>
      <c r="C184" s="67">
        <f t="shared" si="9"/>
        <v>65</v>
      </c>
      <c r="D184" s="10">
        <v>0</v>
      </c>
      <c r="E184" s="18">
        <f t="shared" si="10"/>
        <v>-689.4999990000001</v>
      </c>
      <c r="F184" s="10">
        <f t="shared" si="11"/>
        <v>0.003301898190827575</v>
      </c>
      <c r="G184" s="10">
        <f t="shared" si="6"/>
        <v>-4.59666666</v>
      </c>
    </row>
    <row r="185" spans="1:7" ht="12.75">
      <c r="A185" s="22">
        <f t="shared" si="7"/>
        <v>127</v>
      </c>
      <c r="B185" s="18">
        <f t="shared" si="8"/>
        <v>150</v>
      </c>
      <c r="C185" s="67">
        <f t="shared" si="9"/>
        <v>65.5</v>
      </c>
      <c r="D185" s="10">
        <v>0</v>
      </c>
      <c r="E185" s="18">
        <f t="shared" si="10"/>
        <v>-754.4999990000001</v>
      </c>
      <c r="F185" s="10">
        <f t="shared" si="11"/>
        <v>0.003278914857527575</v>
      </c>
      <c r="G185" s="10">
        <f t="shared" si="6"/>
        <v>-5.029999993333334</v>
      </c>
    </row>
    <row r="186" spans="1:7" ht="12.75">
      <c r="A186" s="22">
        <f t="shared" si="7"/>
        <v>128</v>
      </c>
      <c r="B186" s="18">
        <f t="shared" si="8"/>
        <v>150</v>
      </c>
      <c r="C186" s="67">
        <f t="shared" si="9"/>
        <v>66</v>
      </c>
      <c r="D186" s="10">
        <v>0</v>
      </c>
      <c r="E186" s="18">
        <f t="shared" si="10"/>
        <v>-819.9999990000001</v>
      </c>
      <c r="F186" s="10">
        <f t="shared" si="11"/>
        <v>0.0032537648575609083</v>
      </c>
      <c r="G186" s="10">
        <f aca="true" t="shared" si="12" ref="G186:G249">$E186/$B186</f>
        <v>-5.4666666600000005</v>
      </c>
    </row>
    <row r="187" spans="1:7" ht="12.75">
      <c r="A187" s="22">
        <f aca="true" t="shared" si="13" ref="A187:A250">$A186+$B$38</f>
        <v>129</v>
      </c>
      <c r="B187" s="18">
        <f aca="true" t="shared" si="14" ref="B187:B218">$B$29</f>
        <v>150</v>
      </c>
      <c r="C187" s="67">
        <f aca="true" t="shared" si="15" ref="C187:C218">$B$32+$B$34*$A187</f>
        <v>66.5</v>
      </c>
      <c r="D187" s="10">
        <v>0</v>
      </c>
      <c r="E187" s="18">
        <f t="shared" si="10"/>
        <v>-885.9999990000001</v>
      </c>
      <c r="F187" s="10">
        <f t="shared" si="11"/>
        <v>0.003226431524260908</v>
      </c>
      <c r="G187" s="10">
        <f t="shared" si="12"/>
        <v>-5.906666660000001</v>
      </c>
    </row>
    <row r="188" spans="1:7" ht="12.75">
      <c r="A188" s="22">
        <f t="shared" si="13"/>
        <v>130</v>
      </c>
      <c r="B188" s="18">
        <f t="shared" si="14"/>
        <v>150</v>
      </c>
      <c r="C188" s="67">
        <f t="shared" si="15"/>
        <v>67</v>
      </c>
      <c r="D188" s="10">
        <v>0</v>
      </c>
      <c r="E188" s="18">
        <f aca="true" t="shared" si="16" ref="E188:E251">$E187-$C187*$B$38-$D188</f>
        <v>-952.4999990000001</v>
      </c>
      <c r="F188" s="10">
        <f aca="true" t="shared" si="17" ref="F188:F251">$F187+E187*$B$38/($B$36*$B187)</f>
        <v>0.003196898190960908</v>
      </c>
      <c r="G188" s="10">
        <f t="shared" si="12"/>
        <v>-6.349999993333334</v>
      </c>
    </row>
    <row r="189" spans="1:7" ht="12.75">
      <c r="A189" s="22">
        <f t="shared" si="13"/>
        <v>131</v>
      </c>
      <c r="B189" s="18">
        <f t="shared" si="14"/>
        <v>150</v>
      </c>
      <c r="C189" s="67">
        <f t="shared" si="15"/>
        <v>67.5</v>
      </c>
      <c r="D189" s="10">
        <v>0</v>
      </c>
      <c r="E189" s="18">
        <f t="shared" si="16"/>
        <v>-1019.4999990000001</v>
      </c>
      <c r="F189" s="10">
        <f t="shared" si="17"/>
        <v>0.0031651481909942417</v>
      </c>
      <c r="G189" s="10">
        <f t="shared" si="12"/>
        <v>-6.7966666600000005</v>
      </c>
    </row>
    <row r="190" spans="1:7" ht="12.75">
      <c r="A190" s="22">
        <f t="shared" si="13"/>
        <v>132</v>
      </c>
      <c r="B190" s="18">
        <f t="shared" si="14"/>
        <v>150</v>
      </c>
      <c r="C190" s="67">
        <f t="shared" si="15"/>
        <v>68</v>
      </c>
      <c r="D190" s="10">
        <v>0</v>
      </c>
      <c r="E190" s="18">
        <f t="shared" si="16"/>
        <v>-1086.9999990000001</v>
      </c>
      <c r="F190" s="10">
        <f t="shared" si="17"/>
        <v>0.0031311648576942417</v>
      </c>
      <c r="G190" s="10">
        <f t="shared" si="12"/>
        <v>-7.246666660000001</v>
      </c>
    </row>
    <row r="191" spans="1:7" ht="12.75">
      <c r="A191" s="22">
        <f t="shared" si="13"/>
        <v>133</v>
      </c>
      <c r="B191" s="18">
        <f t="shared" si="14"/>
        <v>150</v>
      </c>
      <c r="C191" s="67">
        <f t="shared" si="15"/>
        <v>68.5</v>
      </c>
      <c r="D191" s="10">
        <v>0</v>
      </c>
      <c r="E191" s="18">
        <f t="shared" si="16"/>
        <v>-1154.9999990000001</v>
      </c>
      <c r="F191" s="10">
        <f t="shared" si="17"/>
        <v>0.0030949315243942416</v>
      </c>
      <c r="G191" s="10">
        <f t="shared" si="12"/>
        <v>-7.699999993333334</v>
      </c>
    </row>
    <row r="192" spans="1:7" ht="12.75">
      <c r="A192" s="22">
        <f t="shared" si="13"/>
        <v>134</v>
      </c>
      <c r="B192" s="18">
        <f t="shared" si="14"/>
        <v>150</v>
      </c>
      <c r="C192" s="67">
        <f t="shared" si="15"/>
        <v>69</v>
      </c>
      <c r="D192" s="10">
        <v>0</v>
      </c>
      <c r="E192" s="18">
        <f t="shared" si="16"/>
        <v>-1223.4999990000001</v>
      </c>
      <c r="F192" s="10">
        <f t="shared" si="17"/>
        <v>0.003056431524427575</v>
      </c>
      <c r="G192" s="10">
        <f t="shared" si="12"/>
        <v>-8.15666666</v>
      </c>
    </row>
    <row r="193" spans="1:7" ht="12.75">
      <c r="A193" s="22">
        <f t="shared" si="13"/>
        <v>135</v>
      </c>
      <c r="B193" s="18">
        <f t="shared" si="14"/>
        <v>150</v>
      </c>
      <c r="C193" s="67">
        <f t="shared" si="15"/>
        <v>69.5</v>
      </c>
      <c r="D193" s="10">
        <v>0</v>
      </c>
      <c r="E193" s="18">
        <f t="shared" si="16"/>
        <v>-1292.4999990000001</v>
      </c>
      <c r="F193" s="10">
        <f t="shared" si="17"/>
        <v>0.003015648191127575</v>
      </c>
      <c r="G193" s="10">
        <f t="shared" si="12"/>
        <v>-8.61666666</v>
      </c>
    </row>
    <row r="194" spans="1:7" ht="12.75">
      <c r="A194" s="22">
        <f t="shared" si="13"/>
        <v>136</v>
      </c>
      <c r="B194" s="18">
        <f t="shared" si="14"/>
        <v>150</v>
      </c>
      <c r="C194" s="67">
        <f t="shared" si="15"/>
        <v>70</v>
      </c>
      <c r="D194" s="10">
        <v>0</v>
      </c>
      <c r="E194" s="18">
        <f t="shared" si="16"/>
        <v>-1361.9999990000001</v>
      </c>
      <c r="F194" s="10">
        <f t="shared" si="17"/>
        <v>0.0029725648578275746</v>
      </c>
      <c r="G194" s="10">
        <f t="shared" si="12"/>
        <v>-9.079999993333335</v>
      </c>
    </row>
    <row r="195" spans="1:7" ht="12.75">
      <c r="A195" s="22">
        <f t="shared" si="13"/>
        <v>137</v>
      </c>
      <c r="B195" s="18">
        <f t="shared" si="14"/>
        <v>150</v>
      </c>
      <c r="C195" s="67">
        <f t="shared" si="15"/>
        <v>70.5</v>
      </c>
      <c r="D195" s="10">
        <v>0</v>
      </c>
      <c r="E195" s="18">
        <f t="shared" si="16"/>
        <v>-1431.9999990000001</v>
      </c>
      <c r="F195" s="10">
        <f t="shared" si="17"/>
        <v>0.002927164857860908</v>
      </c>
      <c r="G195" s="10">
        <f t="shared" si="12"/>
        <v>-9.546666660000001</v>
      </c>
    </row>
    <row r="196" spans="1:7" ht="12.75">
      <c r="A196" s="22">
        <f t="shared" si="13"/>
        <v>138</v>
      </c>
      <c r="B196" s="18">
        <f t="shared" si="14"/>
        <v>150</v>
      </c>
      <c r="C196" s="67">
        <f t="shared" si="15"/>
        <v>71</v>
      </c>
      <c r="D196" s="10">
        <v>0</v>
      </c>
      <c r="E196" s="18">
        <f t="shared" si="16"/>
        <v>-1502.4999990000001</v>
      </c>
      <c r="F196" s="10">
        <f t="shared" si="17"/>
        <v>0.002879431524560908</v>
      </c>
      <c r="G196" s="10">
        <f t="shared" si="12"/>
        <v>-10.01666666</v>
      </c>
    </row>
    <row r="197" spans="1:7" ht="12.75">
      <c r="A197" s="22">
        <f t="shared" si="13"/>
        <v>139</v>
      </c>
      <c r="B197" s="18">
        <f t="shared" si="14"/>
        <v>150</v>
      </c>
      <c r="C197" s="67">
        <f t="shared" si="15"/>
        <v>71.5</v>
      </c>
      <c r="D197" s="10">
        <v>0</v>
      </c>
      <c r="E197" s="18">
        <f t="shared" si="16"/>
        <v>-1573.4999990000001</v>
      </c>
      <c r="F197" s="10">
        <f t="shared" si="17"/>
        <v>0.0028293481912609083</v>
      </c>
      <c r="G197" s="10">
        <f t="shared" si="12"/>
        <v>-10.489999993333335</v>
      </c>
    </row>
    <row r="198" spans="1:7" ht="12.75">
      <c r="A198" s="22">
        <f t="shared" si="13"/>
        <v>140</v>
      </c>
      <c r="B198" s="18">
        <f t="shared" si="14"/>
        <v>150</v>
      </c>
      <c r="C198" s="67">
        <f t="shared" si="15"/>
        <v>72</v>
      </c>
      <c r="D198" s="10">
        <v>0</v>
      </c>
      <c r="E198" s="18">
        <f t="shared" si="16"/>
        <v>-1644.9999990000001</v>
      </c>
      <c r="F198" s="10">
        <f t="shared" si="17"/>
        <v>0.0027768981912942416</v>
      </c>
      <c r="G198" s="10">
        <f t="shared" si="12"/>
        <v>-10.966666660000001</v>
      </c>
    </row>
    <row r="199" spans="1:7" ht="12.75">
      <c r="A199" s="22">
        <f t="shared" si="13"/>
        <v>141</v>
      </c>
      <c r="B199" s="18">
        <f t="shared" si="14"/>
        <v>150</v>
      </c>
      <c r="C199" s="67">
        <f t="shared" si="15"/>
        <v>72.5</v>
      </c>
      <c r="D199" s="10">
        <v>0</v>
      </c>
      <c r="E199" s="18">
        <f t="shared" si="16"/>
        <v>-1716.9999990000001</v>
      </c>
      <c r="F199" s="10">
        <f t="shared" si="17"/>
        <v>0.002722064857994242</v>
      </c>
      <c r="G199" s="10">
        <f t="shared" si="12"/>
        <v>-11.44666666</v>
      </c>
    </row>
    <row r="200" spans="1:7" ht="12.75">
      <c r="A200" s="22">
        <f t="shared" si="13"/>
        <v>142</v>
      </c>
      <c r="B200" s="18">
        <f t="shared" si="14"/>
        <v>150</v>
      </c>
      <c r="C200" s="67">
        <f t="shared" si="15"/>
        <v>73</v>
      </c>
      <c r="D200" s="10">
        <v>0</v>
      </c>
      <c r="E200" s="18">
        <f t="shared" si="16"/>
        <v>-1789.4999990000001</v>
      </c>
      <c r="F200" s="10">
        <f t="shared" si="17"/>
        <v>0.002664831524694242</v>
      </c>
      <c r="G200" s="10">
        <f t="shared" si="12"/>
        <v>-11.929999993333334</v>
      </c>
    </row>
    <row r="201" spans="1:7" ht="12.75">
      <c r="A201" s="22">
        <f t="shared" si="13"/>
        <v>143</v>
      </c>
      <c r="B201" s="18">
        <f t="shared" si="14"/>
        <v>150</v>
      </c>
      <c r="C201" s="67">
        <f t="shared" si="15"/>
        <v>73.5</v>
      </c>
      <c r="D201" s="10">
        <v>0</v>
      </c>
      <c r="E201" s="18">
        <f t="shared" si="16"/>
        <v>-1862.4999990000001</v>
      </c>
      <c r="F201" s="10">
        <f t="shared" si="17"/>
        <v>0.0026051815247275754</v>
      </c>
      <c r="G201" s="10">
        <f t="shared" si="12"/>
        <v>-12.41666666</v>
      </c>
    </row>
    <row r="202" spans="1:7" ht="12.75">
      <c r="A202" s="22">
        <f t="shared" si="13"/>
        <v>144</v>
      </c>
      <c r="B202" s="18">
        <f t="shared" si="14"/>
        <v>150</v>
      </c>
      <c r="C202" s="67">
        <f t="shared" si="15"/>
        <v>74</v>
      </c>
      <c r="D202" s="10">
        <v>0</v>
      </c>
      <c r="E202" s="18">
        <f t="shared" si="16"/>
        <v>-1935.9999990000001</v>
      </c>
      <c r="F202" s="10">
        <f t="shared" si="17"/>
        <v>0.0025430981914275753</v>
      </c>
      <c r="G202" s="10">
        <f t="shared" si="12"/>
        <v>-12.90666666</v>
      </c>
    </row>
    <row r="203" spans="1:7" ht="12.75">
      <c r="A203" s="22">
        <f t="shared" si="13"/>
        <v>145</v>
      </c>
      <c r="B203" s="18">
        <f t="shared" si="14"/>
        <v>150</v>
      </c>
      <c r="C203" s="67">
        <f t="shared" si="15"/>
        <v>74.5</v>
      </c>
      <c r="D203" s="10">
        <v>0</v>
      </c>
      <c r="E203" s="18">
        <f t="shared" si="16"/>
        <v>-2009.9999990000001</v>
      </c>
      <c r="F203" s="10">
        <f t="shared" si="17"/>
        <v>0.0024785648581275754</v>
      </c>
      <c r="G203" s="10">
        <f t="shared" si="12"/>
        <v>-13.399999993333335</v>
      </c>
    </row>
    <row r="204" spans="1:7" ht="12.75">
      <c r="A204" s="22">
        <f t="shared" si="13"/>
        <v>146</v>
      </c>
      <c r="B204" s="18">
        <f t="shared" si="14"/>
        <v>150</v>
      </c>
      <c r="C204" s="67">
        <f t="shared" si="15"/>
        <v>75</v>
      </c>
      <c r="D204" s="10">
        <v>0</v>
      </c>
      <c r="E204" s="18">
        <f t="shared" si="16"/>
        <v>-2084.499999</v>
      </c>
      <c r="F204" s="10">
        <f t="shared" si="17"/>
        <v>0.002411564858160909</v>
      </c>
      <c r="G204" s="10">
        <f t="shared" si="12"/>
        <v>-13.896666660000001</v>
      </c>
    </row>
    <row r="205" spans="1:7" ht="12.75">
      <c r="A205" s="22">
        <f t="shared" si="13"/>
        <v>147</v>
      </c>
      <c r="B205" s="18">
        <f t="shared" si="14"/>
        <v>150</v>
      </c>
      <c r="C205" s="67">
        <f t="shared" si="15"/>
        <v>75.5</v>
      </c>
      <c r="D205" s="10">
        <v>0</v>
      </c>
      <c r="E205" s="18">
        <f t="shared" si="16"/>
        <v>-2159.499999</v>
      </c>
      <c r="F205" s="10">
        <f t="shared" si="17"/>
        <v>0.002342081524860909</v>
      </c>
      <c r="G205" s="10">
        <f t="shared" si="12"/>
        <v>-14.396666660000001</v>
      </c>
    </row>
    <row r="206" spans="1:7" ht="12.75">
      <c r="A206" s="22">
        <f t="shared" si="13"/>
        <v>148</v>
      </c>
      <c r="B206" s="18">
        <f t="shared" si="14"/>
        <v>150</v>
      </c>
      <c r="C206" s="67">
        <f t="shared" si="15"/>
        <v>76</v>
      </c>
      <c r="D206" s="10">
        <v>0</v>
      </c>
      <c r="E206" s="18">
        <f t="shared" si="16"/>
        <v>-2234.999999</v>
      </c>
      <c r="F206" s="10">
        <f t="shared" si="17"/>
        <v>0.002270098191560909</v>
      </c>
      <c r="G206" s="10">
        <f t="shared" si="12"/>
        <v>-14.899999993333335</v>
      </c>
    </row>
    <row r="207" spans="1:7" ht="12.75">
      <c r="A207" s="22">
        <f t="shared" si="13"/>
        <v>149</v>
      </c>
      <c r="B207" s="18">
        <f t="shared" si="14"/>
        <v>150</v>
      </c>
      <c r="C207" s="67">
        <f t="shared" si="15"/>
        <v>76.5</v>
      </c>
      <c r="D207" s="10">
        <v>0</v>
      </c>
      <c r="E207" s="18">
        <f t="shared" si="16"/>
        <v>-2310.999999</v>
      </c>
      <c r="F207" s="10">
        <f t="shared" si="17"/>
        <v>0.002195598191594242</v>
      </c>
      <c r="G207" s="10">
        <f t="shared" si="12"/>
        <v>-15.40666666</v>
      </c>
    </row>
    <row r="208" spans="1:7" ht="12.75">
      <c r="A208" s="22">
        <f t="shared" si="13"/>
        <v>150</v>
      </c>
      <c r="B208" s="18">
        <f t="shared" si="14"/>
        <v>150</v>
      </c>
      <c r="C208" s="67">
        <f t="shared" si="15"/>
        <v>77</v>
      </c>
      <c r="D208" s="10">
        <v>0</v>
      </c>
      <c r="E208" s="18">
        <f t="shared" si="16"/>
        <v>-2387.499999</v>
      </c>
      <c r="F208" s="10">
        <f t="shared" si="17"/>
        <v>0.0021185648582942424</v>
      </c>
      <c r="G208" s="10">
        <f t="shared" si="12"/>
        <v>-15.91666666</v>
      </c>
    </row>
    <row r="209" spans="1:7" ht="12.75">
      <c r="A209" s="22">
        <f t="shared" si="13"/>
        <v>151</v>
      </c>
      <c r="B209" s="18">
        <f t="shared" si="14"/>
        <v>150</v>
      </c>
      <c r="C209" s="67">
        <f t="shared" si="15"/>
        <v>77.5</v>
      </c>
      <c r="D209" s="10">
        <v>0</v>
      </c>
      <c r="E209" s="18">
        <f t="shared" si="16"/>
        <v>-2464.499999</v>
      </c>
      <c r="F209" s="10">
        <f t="shared" si="17"/>
        <v>0.0020389815249942426</v>
      </c>
      <c r="G209" s="10">
        <f t="shared" si="12"/>
        <v>-16.429999993333332</v>
      </c>
    </row>
    <row r="210" spans="1:7" ht="12.75">
      <c r="A210" s="22">
        <f t="shared" si="13"/>
        <v>152</v>
      </c>
      <c r="B210" s="18">
        <f t="shared" si="14"/>
        <v>150</v>
      </c>
      <c r="C210" s="67">
        <f t="shared" si="15"/>
        <v>78</v>
      </c>
      <c r="D210" s="10">
        <v>0</v>
      </c>
      <c r="E210" s="18">
        <f t="shared" si="16"/>
        <v>-2541.999999</v>
      </c>
      <c r="F210" s="10">
        <f t="shared" si="17"/>
        <v>0.0019568315250275757</v>
      </c>
      <c r="G210" s="10">
        <f t="shared" si="12"/>
        <v>-16.94666666</v>
      </c>
    </row>
    <row r="211" spans="1:7" ht="12.75">
      <c r="A211" s="22">
        <f t="shared" si="13"/>
        <v>153</v>
      </c>
      <c r="B211" s="18">
        <f t="shared" si="14"/>
        <v>150</v>
      </c>
      <c r="C211" s="67">
        <f t="shared" si="15"/>
        <v>78.5</v>
      </c>
      <c r="D211" s="10">
        <v>0</v>
      </c>
      <c r="E211" s="18">
        <f t="shared" si="16"/>
        <v>-2619.999999</v>
      </c>
      <c r="F211" s="10">
        <f t="shared" si="17"/>
        <v>0.0018720981917275756</v>
      </c>
      <c r="G211" s="10">
        <f t="shared" si="12"/>
        <v>-17.46666666</v>
      </c>
    </row>
    <row r="212" spans="1:7" ht="12.75">
      <c r="A212" s="22">
        <f t="shared" si="13"/>
        <v>154</v>
      </c>
      <c r="B212" s="18">
        <f t="shared" si="14"/>
        <v>150</v>
      </c>
      <c r="C212" s="67">
        <f t="shared" si="15"/>
        <v>79</v>
      </c>
      <c r="D212" s="10">
        <v>0</v>
      </c>
      <c r="E212" s="18">
        <f t="shared" si="16"/>
        <v>-2698.499999</v>
      </c>
      <c r="F212" s="10">
        <f t="shared" si="17"/>
        <v>0.0017847648584275756</v>
      </c>
      <c r="G212" s="10">
        <f t="shared" si="12"/>
        <v>-17.989999993333335</v>
      </c>
    </row>
    <row r="213" spans="1:7" ht="12.75">
      <c r="A213" s="22">
        <f t="shared" si="13"/>
        <v>155</v>
      </c>
      <c r="B213" s="18">
        <f t="shared" si="14"/>
        <v>150</v>
      </c>
      <c r="C213" s="67">
        <f t="shared" si="15"/>
        <v>79.5</v>
      </c>
      <c r="D213" s="10">
        <v>0</v>
      </c>
      <c r="E213" s="18">
        <f t="shared" si="16"/>
        <v>-2777.499999</v>
      </c>
      <c r="F213" s="10">
        <f t="shared" si="17"/>
        <v>0.001694814858460909</v>
      </c>
      <c r="G213" s="10">
        <f t="shared" si="12"/>
        <v>-18.516666660000002</v>
      </c>
    </row>
    <row r="214" spans="1:7" ht="12.75">
      <c r="A214" s="22">
        <f t="shared" si="13"/>
        <v>156</v>
      </c>
      <c r="B214" s="18">
        <f t="shared" si="14"/>
        <v>150</v>
      </c>
      <c r="C214" s="67">
        <f t="shared" si="15"/>
        <v>80</v>
      </c>
      <c r="D214" s="10">
        <v>0</v>
      </c>
      <c r="E214" s="18">
        <f t="shared" si="16"/>
        <v>-2856.999999</v>
      </c>
      <c r="F214" s="10">
        <f t="shared" si="17"/>
        <v>0.0016022315251609089</v>
      </c>
      <c r="G214" s="10">
        <f t="shared" si="12"/>
        <v>-19.04666666</v>
      </c>
    </row>
    <row r="215" spans="1:7" ht="12.75">
      <c r="A215" s="22">
        <f t="shared" si="13"/>
        <v>157</v>
      </c>
      <c r="B215" s="18">
        <f t="shared" si="14"/>
        <v>150</v>
      </c>
      <c r="C215" s="67">
        <f t="shared" si="15"/>
        <v>80.5</v>
      </c>
      <c r="D215" s="10">
        <v>0</v>
      </c>
      <c r="E215" s="18">
        <f t="shared" si="16"/>
        <v>-2936.999999</v>
      </c>
      <c r="F215" s="10">
        <f t="shared" si="17"/>
        <v>0.001506998191860909</v>
      </c>
      <c r="G215" s="10">
        <f t="shared" si="12"/>
        <v>-19.579999993333335</v>
      </c>
    </row>
    <row r="216" spans="1:7" ht="12.75">
      <c r="A216" s="22">
        <f t="shared" si="13"/>
        <v>158</v>
      </c>
      <c r="B216" s="18">
        <f t="shared" si="14"/>
        <v>150</v>
      </c>
      <c r="C216" s="67">
        <f t="shared" si="15"/>
        <v>81</v>
      </c>
      <c r="D216" s="10">
        <v>0</v>
      </c>
      <c r="E216" s="18">
        <f t="shared" si="16"/>
        <v>-3017.499999</v>
      </c>
      <c r="F216" s="10">
        <f t="shared" si="17"/>
        <v>0.0014090981918942424</v>
      </c>
      <c r="G216" s="10">
        <f t="shared" si="12"/>
        <v>-20.11666666</v>
      </c>
    </row>
    <row r="217" spans="1:7" ht="12.75">
      <c r="A217" s="22">
        <f t="shared" si="13"/>
        <v>159</v>
      </c>
      <c r="B217" s="18">
        <f t="shared" si="14"/>
        <v>150</v>
      </c>
      <c r="C217" s="67">
        <f t="shared" si="15"/>
        <v>81.5</v>
      </c>
      <c r="D217" s="10">
        <v>0</v>
      </c>
      <c r="E217" s="18">
        <f t="shared" si="16"/>
        <v>-3098.499999</v>
      </c>
      <c r="F217" s="10">
        <f t="shared" si="17"/>
        <v>0.0013085148585942423</v>
      </c>
      <c r="G217" s="10">
        <f t="shared" si="12"/>
        <v>-20.65666666</v>
      </c>
    </row>
    <row r="218" spans="1:7" ht="12.75">
      <c r="A218" s="22">
        <f t="shared" si="13"/>
        <v>160</v>
      </c>
      <c r="B218" s="18">
        <f t="shared" si="14"/>
        <v>150</v>
      </c>
      <c r="C218" s="67">
        <f t="shared" si="15"/>
        <v>82</v>
      </c>
      <c r="D218" s="10">
        <v>0</v>
      </c>
      <c r="E218" s="18">
        <f t="shared" si="16"/>
        <v>-3179.999999</v>
      </c>
      <c r="F218" s="10">
        <f t="shared" si="17"/>
        <v>0.0012052315252942423</v>
      </c>
      <c r="G218" s="10">
        <f t="shared" si="12"/>
        <v>-21.199999993333336</v>
      </c>
    </row>
    <row r="219" spans="1:7" ht="12.75">
      <c r="A219" s="22">
        <f t="shared" si="13"/>
        <v>161</v>
      </c>
      <c r="B219" s="10">
        <f aca="true" t="shared" si="18" ref="B219:B258">$B$28</f>
        <v>200</v>
      </c>
      <c r="C219" s="18">
        <v>0</v>
      </c>
      <c r="D219" s="10">
        <v>0</v>
      </c>
      <c r="E219" s="18">
        <f t="shared" si="16"/>
        <v>-3261.999999</v>
      </c>
      <c r="F219" s="10">
        <f t="shared" si="17"/>
        <v>0.0010992315253275757</v>
      </c>
      <c r="G219" s="10">
        <f t="shared" si="12"/>
        <v>-16.309999995000002</v>
      </c>
    </row>
    <row r="220" spans="1:7" ht="12.75">
      <c r="A220" s="22">
        <f t="shared" si="13"/>
        <v>162</v>
      </c>
      <c r="B220" s="10">
        <f t="shared" si="18"/>
        <v>200</v>
      </c>
      <c r="C220" s="18">
        <v>0</v>
      </c>
      <c r="D220" s="10">
        <v>0</v>
      </c>
      <c r="E220" s="18">
        <f t="shared" si="16"/>
        <v>-3261.999999</v>
      </c>
      <c r="F220" s="10">
        <f t="shared" si="17"/>
        <v>0.0010176815253525758</v>
      </c>
      <c r="G220" s="10">
        <f t="shared" si="12"/>
        <v>-16.309999995000002</v>
      </c>
    </row>
    <row r="221" spans="1:7" ht="12.75">
      <c r="A221" s="22">
        <f t="shared" si="13"/>
        <v>163</v>
      </c>
      <c r="B221" s="10">
        <f t="shared" si="18"/>
        <v>200</v>
      </c>
      <c r="C221" s="18">
        <v>0</v>
      </c>
      <c r="D221" s="10">
        <v>0</v>
      </c>
      <c r="E221" s="18">
        <f t="shared" si="16"/>
        <v>-3261.999999</v>
      </c>
      <c r="F221" s="10">
        <f t="shared" si="17"/>
        <v>0.0009361315253775757</v>
      </c>
      <c r="G221" s="10">
        <f t="shared" si="12"/>
        <v>-16.309999995000002</v>
      </c>
    </row>
    <row r="222" spans="1:7" ht="12.75">
      <c r="A222" s="22">
        <f t="shared" si="13"/>
        <v>164</v>
      </c>
      <c r="B222" s="10">
        <f t="shared" si="18"/>
        <v>200</v>
      </c>
      <c r="C222" s="18">
        <v>0</v>
      </c>
      <c r="D222" s="10">
        <v>0</v>
      </c>
      <c r="E222" s="18">
        <f t="shared" si="16"/>
        <v>-3261.999999</v>
      </c>
      <c r="F222" s="10">
        <f t="shared" si="17"/>
        <v>0.0008545815254025757</v>
      </c>
      <c r="G222" s="10">
        <f t="shared" si="12"/>
        <v>-16.309999995000002</v>
      </c>
    </row>
    <row r="223" spans="1:7" ht="12.75">
      <c r="A223" s="22">
        <f t="shared" si="13"/>
        <v>165</v>
      </c>
      <c r="B223" s="10">
        <f t="shared" si="18"/>
        <v>200</v>
      </c>
      <c r="C223" s="18">
        <v>0</v>
      </c>
      <c r="D223" s="10">
        <v>0</v>
      </c>
      <c r="E223" s="18">
        <f t="shared" si="16"/>
        <v>-3261.999999</v>
      </c>
      <c r="F223" s="10">
        <f t="shared" si="17"/>
        <v>0.0007730315254275757</v>
      </c>
      <c r="G223" s="10">
        <f t="shared" si="12"/>
        <v>-16.309999995000002</v>
      </c>
    </row>
    <row r="224" spans="1:7" ht="12.75">
      <c r="A224" s="22">
        <f t="shared" si="13"/>
        <v>166</v>
      </c>
      <c r="B224" s="10">
        <f t="shared" si="18"/>
        <v>200</v>
      </c>
      <c r="C224" s="18">
        <v>0</v>
      </c>
      <c r="D224" s="10">
        <v>0</v>
      </c>
      <c r="E224" s="18">
        <f t="shared" si="16"/>
        <v>-3261.999999</v>
      </c>
      <c r="F224" s="10">
        <f t="shared" si="17"/>
        <v>0.0006914815254525756</v>
      </c>
      <c r="G224" s="10">
        <f t="shared" si="12"/>
        <v>-16.309999995000002</v>
      </c>
    </row>
    <row r="225" spans="1:7" ht="12.75">
      <c r="A225" s="22">
        <f t="shared" si="13"/>
        <v>167</v>
      </c>
      <c r="B225" s="10">
        <f t="shared" si="18"/>
        <v>200</v>
      </c>
      <c r="C225" s="18">
        <v>0</v>
      </c>
      <c r="D225" s="10">
        <v>0</v>
      </c>
      <c r="E225" s="18">
        <f t="shared" si="16"/>
        <v>-3261.999999</v>
      </c>
      <c r="F225" s="10">
        <f t="shared" si="17"/>
        <v>0.0006099315254775756</v>
      </c>
      <c r="G225" s="10">
        <f t="shared" si="12"/>
        <v>-16.309999995000002</v>
      </c>
    </row>
    <row r="226" spans="1:7" ht="12.75">
      <c r="A226" s="22">
        <f t="shared" si="13"/>
        <v>168</v>
      </c>
      <c r="B226" s="10">
        <f t="shared" si="18"/>
        <v>200</v>
      </c>
      <c r="C226" s="18">
        <v>0</v>
      </c>
      <c r="D226" s="10">
        <v>0</v>
      </c>
      <c r="E226" s="18">
        <f t="shared" si="16"/>
        <v>-3261.999999</v>
      </c>
      <c r="F226" s="10">
        <f t="shared" si="17"/>
        <v>0.0005283815255025756</v>
      </c>
      <c r="G226" s="10">
        <f t="shared" si="12"/>
        <v>-16.309999995000002</v>
      </c>
    </row>
    <row r="227" spans="1:7" ht="12.75">
      <c r="A227" s="22">
        <f t="shared" si="13"/>
        <v>169</v>
      </c>
      <c r="B227" s="10">
        <f t="shared" si="18"/>
        <v>200</v>
      </c>
      <c r="C227" s="18">
        <v>0</v>
      </c>
      <c r="D227" s="10">
        <v>0</v>
      </c>
      <c r="E227" s="18">
        <f t="shared" si="16"/>
        <v>-3261.999999</v>
      </c>
      <c r="F227" s="10">
        <f t="shared" si="17"/>
        <v>0.0004468315255275755</v>
      </c>
      <c r="G227" s="10">
        <f t="shared" si="12"/>
        <v>-16.309999995000002</v>
      </c>
    </row>
    <row r="228" spans="1:7" ht="12.75">
      <c r="A228" s="22">
        <f t="shared" si="13"/>
        <v>170</v>
      </c>
      <c r="B228" s="10">
        <f t="shared" si="18"/>
        <v>200</v>
      </c>
      <c r="C228" s="18">
        <v>0</v>
      </c>
      <c r="D228" s="10">
        <v>0</v>
      </c>
      <c r="E228" s="18">
        <f t="shared" si="16"/>
        <v>-3261.999999</v>
      </c>
      <c r="F228" s="10">
        <f t="shared" si="17"/>
        <v>0.0003652815255525755</v>
      </c>
      <c r="G228" s="10">
        <f t="shared" si="12"/>
        <v>-16.309999995000002</v>
      </c>
    </row>
    <row r="229" spans="1:7" ht="12.75">
      <c r="A229" s="22">
        <f t="shared" si="13"/>
        <v>171</v>
      </c>
      <c r="B229" s="10">
        <f t="shared" si="18"/>
        <v>200</v>
      </c>
      <c r="C229" s="18">
        <v>0</v>
      </c>
      <c r="D229" s="10">
        <v>0</v>
      </c>
      <c r="E229" s="18">
        <f t="shared" si="16"/>
        <v>-3261.999999</v>
      </c>
      <c r="F229" s="10">
        <f t="shared" si="17"/>
        <v>0.00028373152557757545</v>
      </c>
      <c r="G229" s="10">
        <f t="shared" si="12"/>
        <v>-16.309999995000002</v>
      </c>
    </row>
    <row r="230" spans="1:7" ht="12.75">
      <c r="A230" s="22">
        <f t="shared" si="13"/>
        <v>172</v>
      </c>
      <c r="B230" s="10">
        <f t="shared" si="18"/>
        <v>200</v>
      </c>
      <c r="C230" s="18">
        <v>0</v>
      </c>
      <c r="D230" s="10">
        <v>0</v>
      </c>
      <c r="E230" s="18">
        <f t="shared" si="16"/>
        <v>-3261.999999</v>
      </c>
      <c r="F230" s="10">
        <f t="shared" si="17"/>
        <v>0.00020218152560257544</v>
      </c>
      <c r="G230" s="10">
        <f t="shared" si="12"/>
        <v>-16.309999995000002</v>
      </c>
    </row>
    <row r="231" spans="1:7" ht="12.75">
      <c r="A231" s="22">
        <f t="shared" si="13"/>
        <v>173</v>
      </c>
      <c r="B231" s="10">
        <f t="shared" si="18"/>
        <v>200</v>
      </c>
      <c r="C231" s="18">
        <v>0</v>
      </c>
      <c r="D231" s="10">
        <v>0</v>
      </c>
      <c r="E231" s="18">
        <f t="shared" si="16"/>
        <v>-3261.999999</v>
      </c>
      <c r="F231" s="10">
        <f t="shared" si="17"/>
        <v>0.00012063152562757543</v>
      </c>
      <c r="G231" s="10">
        <f t="shared" si="12"/>
        <v>-16.309999995000002</v>
      </c>
    </row>
    <row r="232" spans="1:7" ht="12.75">
      <c r="A232" s="22">
        <f t="shared" si="13"/>
        <v>174</v>
      </c>
      <c r="B232" s="10">
        <f t="shared" si="18"/>
        <v>200</v>
      </c>
      <c r="C232" s="18">
        <v>0</v>
      </c>
      <c r="D232" s="10">
        <v>0</v>
      </c>
      <c r="E232" s="18">
        <f t="shared" si="16"/>
        <v>-3261.999999</v>
      </c>
      <c r="F232" s="10">
        <f t="shared" si="17"/>
        <v>3.908152565257542E-05</v>
      </c>
      <c r="G232" s="10">
        <f t="shared" si="12"/>
        <v>-16.309999995000002</v>
      </c>
    </row>
    <row r="233" spans="1:7" ht="12.75">
      <c r="A233" s="22">
        <f t="shared" si="13"/>
        <v>175</v>
      </c>
      <c r="B233" s="10">
        <f t="shared" si="18"/>
        <v>200</v>
      </c>
      <c r="C233" s="18">
        <v>0</v>
      </c>
      <c r="D233" s="10">
        <v>0</v>
      </c>
      <c r="E233" s="18">
        <f t="shared" si="16"/>
        <v>-3261.999999</v>
      </c>
      <c r="F233" s="10">
        <f t="shared" si="17"/>
        <v>-4.2468474322424586E-05</v>
      </c>
      <c r="G233" s="10">
        <f t="shared" si="12"/>
        <v>-16.309999995000002</v>
      </c>
    </row>
    <row r="234" spans="1:7" ht="12.75">
      <c r="A234" s="22">
        <f t="shared" si="13"/>
        <v>176</v>
      </c>
      <c r="B234" s="10">
        <f t="shared" si="18"/>
        <v>200</v>
      </c>
      <c r="C234" s="18">
        <v>0</v>
      </c>
      <c r="D234" s="10">
        <v>0</v>
      </c>
      <c r="E234" s="18">
        <f t="shared" si="16"/>
        <v>-3261.999999</v>
      </c>
      <c r="F234" s="10">
        <f t="shared" si="17"/>
        <v>-0.0001240184742974246</v>
      </c>
      <c r="G234" s="10">
        <f t="shared" si="12"/>
        <v>-16.309999995000002</v>
      </c>
    </row>
    <row r="235" spans="1:7" ht="12.75">
      <c r="A235" s="22">
        <f t="shared" si="13"/>
        <v>177</v>
      </c>
      <c r="B235" s="10">
        <f t="shared" si="18"/>
        <v>200</v>
      </c>
      <c r="C235" s="18">
        <v>0</v>
      </c>
      <c r="D235" s="10">
        <v>0</v>
      </c>
      <c r="E235" s="18">
        <f t="shared" si="16"/>
        <v>-3261.999999</v>
      </c>
      <c r="F235" s="10">
        <f t="shared" si="17"/>
        <v>-0.0002055684742724246</v>
      </c>
      <c r="G235" s="10">
        <f t="shared" si="12"/>
        <v>-16.309999995000002</v>
      </c>
    </row>
    <row r="236" spans="1:7" ht="12.75">
      <c r="A236" s="22">
        <f t="shared" si="13"/>
        <v>178</v>
      </c>
      <c r="B236" s="10">
        <f t="shared" si="18"/>
        <v>200</v>
      </c>
      <c r="C236" s="18">
        <v>0</v>
      </c>
      <c r="D236" s="10">
        <v>0</v>
      </c>
      <c r="E236" s="18">
        <f t="shared" si="16"/>
        <v>-3261.999999</v>
      </c>
      <c r="F236" s="10">
        <f t="shared" si="17"/>
        <v>-0.0002871184742474246</v>
      </c>
      <c r="G236" s="10">
        <f t="shared" si="12"/>
        <v>-16.309999995000002</v>
      </c>
    </row>
    <row r="237" spans="1:7" ht="12.75">
      <c r="A237" s="22">
        <f t="shared" si="13"/>
        <v>179</v>
      </c>
      <c r="B237" s="10">
        <f t="shared" si="18"/>
        <v>200</v>
      </c>
      <c r="C237" s="18">
        <v>0</v>
      </c>
      <c r="D237" s="10">
        <v>0</v>
      </c>
      <c r="E237" s="18">
        <f t="shared" si="16"/>
        <v>-3261.999999</v>
      </c>
      <c r="F237" s="10">
        <f t="shared" si="17"/>
        <v>-0.0003686684742224246</v>
      </c>
      <c r="G237" s="10">
        <f t="shared" si="12"/>
        <v>-16.309999995000002</v>
      </c>
    </row>
    <row r="238" spans="1:7" ht="12.75">
      <c r="A238" s="22">
        <f t="shared" si="13"/>
        <v>180</v>
      </c>
      <c r="B238" s="10">
        <f t="shared" si="18"/>
        <v>200</v>
      </c>
      <c r="C238" s="18">
        <v>0</v>
      </c>
      <c r="D238" s="10">
        <v>0</v>
      </c>
      <c r="E238" s="18">
        <f t="shared" si="16"/>
        <v>-3261.999999</v>
      </c>
      <c r="F238" s="10">
        <f t="shared" si="17"/>
        <v>-0.00045021847419742466</v>
      </c>
      <c r="G238" s="10">
        <f t="shared" si="12"/>
        <v>-16.309999995000002</v>
      </c>
    </row>
    <row r="239" spans="1:7" ht="12.75">
      <c r="A239" s="22">
        <f t="shared" si="13"/>
        <v>181</v>
      </c>
      <c r="B239" s="10">
        <f t="shared" si="18"/>
        <v>200</v>
      </c>
      <c r="C239" s="18">
        <v>0</v>
      </c>
      <c r="D239" s="10">
        <v>0</v>
      </c>
      <c r="E239" s="18">
        <f t="shared" si="16"/>
        <v>-3261.999999</v>
      </c>
      <c r="F239" s="10">
        <f t="shared" si="17"/>
        <v>-0.0005317684741724247</v>
      </c>
      <c r="G239" s="10">
        <f t="shared" si="12"/>
        <v>-16.309999995000002</v>
      </c>
    </row>
    <row r="240" spans="1:7" ht="12.75">
      <c r="A240" s="22">
        <f t="shared" si="13"/>
        <v>182</v>
      </c>
      <c r="B240" s="10">
        <f t="shared" si="18"/>
        <v>200</v>
      </c>
      <c r="C240" s="18">
        <v>0</v>
      </c>
      <c r="D240" s="10">
        <v>0</v>
      </c>
      <c r="E240" s="18">
        <f t="shared" si="16"/>
        <v>-3261.999999</v>
      </c>
      <c r="F240" s="10">
        <f t="shared" si="17"/>
        <v>-0.0006133184741474247</v>
      </c>
      <c r="G240" s="10">
        <f t="shared" si="12"/>
        <v>-16.309999995000002</v>
      </c>
    </row>
    <row r="241" spans="1:7" ht="12.75">
      <c r="A241" s="22">
        <f t="shared" si="13"/>
        <v>183</v>
      </c>
      <c r="B241" s="10">
        <f t="shared" si="18"/>
        <v>200</v>
      </c>
      <c r="C241" s="18">
        <v>0</v>
      </c>
      <c r="D241" s="10">
        <v>0</v>
      </c>
      <c r="E241" s="18">
        <f t="shared" si="16"/>
        <v>-3261.999999</v>
      </c>
      <c r="F241" s="10">
        <f t="shared" si="17"/>
        <v>-0.0006948684741224248</v>
      </c>
      <c r="G241" s="10">
        <f t="shared" si="12"/>
        <v>-16.309999995000002</v>
      </c>
    </row>
    <row r="242" spans="1:7" ht="12.75">
      <c r="A242" s="22">
        <f t="shared" si="13"/>
        <v>184</v>
      </c>
      <c r="B242" s="10">
        <f t="shared" si="18"/>
        <v>200</v>
      </c>
      <c r="C242" s="18">
        <v>0</v>
      </c>
      <c r="D242" s="10">
        <v>0</v>
      </c>
      <c r="E242" s="18">
        <f t="shared" si="16"/>
        <v>-3261.999999</v>
      </c>
      <c r="F242" s="10">
        <f t="shared" si="17"/>
        <v>-0.0007764184740974248</v>
      </c>
      <c r="G242" s="10">
        <f t="shared" si="12"/>
        <v>-16.309999995000002</v>
      </c>
    </row>
    <row r="243" spans="1:7" ht="12.75">
      <c r="A243" s="22">
        <f t="shared" si="13"/>
        <v>185</v>
      </c>
      <c r="B243" s="10">
        <f t="shared" si="18"/>
        <v>200</v>
      </c>
      <c r="C243" s="18">
        <v>0</v>
      </c>
      <c r="D243" s="10">
        <v>0</v>
      </c>
      <c r="E243" s="18">
        <f t="shared" si="16"/>
        <v>-3261.999999</v>
      </c>
      <c r="F243" s="10">
        <f t="shared" si="17"/>
        <v>-0.0008579684740724248</v>
      </c>
      <c r="G243" s="10">
        <f t="shared" si="12"/>
        <v>-16.309999995000002</v>
      </c>
    </row>
    <row r="244" spans="1:7" ht="12.75">
      <c r="A244" s="22">
        <f t="shared" si="13"/>
        <v>186</v>
      </c>
      <c r="B244" s="10">
        <f t="shared" si="18"/>
        <v>200</v>
      </c>
      <c r="C244" s="18">
        <v>0</v>
      </c>
      <c r="D244" s="10">
        <v>0</v>
      </c>
      <c r="E244" s="18">
        <f t="shared" si="16"/>
        <v>-3261.999999</v>
      </c>
      <c r="F244" s="10">
        <f t="shared" si="17"/>
        <v>-0.0009395184740474249</v>
      </c>
      <c r="G244" s="10">
        <f t="shared" si="12"/>
        <v>-16.309999995000002</v>
      </c>
    </row>
    <row r="245" spans="1:7" ht="12.75">
      <c r="A245" s="22">
        <f t="shared" si="13"/>
        <v>187</v>
      </c>
      <c r="B245" s="10">
        <f t="shared" si="18"/>
        <v>200</v>
      </c>
      <c r="C245" s="18">
        <v>0</v>
      </c>
      <c r="D245" s="10">
        <v>0</v>
      </c>
      <c r="E245" s="18">
        <f t="shared" si="16"/>
        <v>-3261.999999</v>
      </c>
      <c r="F245" s="10">
        <f t="shared" si="17"/>
        <v>-0.0010210684740224248</v>
      </c>
      <c r="G245" s="10">
        <f t="shared" si="12"/>
        <v>-16.309999995000002</v>
      </c>
    </row>
    <row r="246" spans="1:7" ht="12.75">
      <c r="A246" s="22">
        <f t="shared" si="13"/>
        <v>188</v>
      </c>
      <c r="B246" s="10">
        <f t="shared" si="18"/>
        <v>200</v>
      </c>
      <c r="C246" s="18">
        <v>0</v>
      </c>
      <c r="D246" s="10">
        <v>0</v>
      </c>
      <c r="E246" s="18">
        <f t="shared" si="16"/>
        <v>-3261.999999</v>
      </c>
      <c r="F246" s="10">
        <f t="shared" si="17"/>
        <v>-0.0011026184739974247</v>
      </c>
      <c r="G246" s="10">
        <f t="shared" si="12"/>
        <v>-16.309999995000002</v>
      </c>
    </row>
    <row r="247" spans="1:7" ht="12.75">
      <c r="A247" s="22">
        <f t="shared" si="13"/>
        <v>189</v>
      </c>
      <c r="B247" s="10">
        <f t="shared" si="18"/>
        <v>200</v>
      </c>
      <c r="C247" s="18">
        <v>0</v>
      </c>
      <c r="D247" s="10">
        <v>0</v>
      </c>
      <c r="E247" s="18">
        <f t="shared" si="16"/>
        <v>-3261.999999</v>
      </c>
      <c r="F247" s="10">
        <f t="shared" si="17"/>
        <v>-0.0011841684739724247</v>
      </c>
      <c r="G247" s="10">
        <f t="shared" si="12"/>
        <v>-16.309999995000002</v>
      </c>
    </row>
    <row r="248" spans="1:7" ht="12.75">
      <c r="A248" s="22">
        <f t="shared" si="13"/>
        <v>190</v>
      </c>
      <c r="B248" s="10">
        <f t="shared" si="18"/>
        <v>200</v>
      </c>
      <c r="C248" s="18">
        <v>0</v>
      </c>
      <c r="D248" s="10">
        <v>0</v>
      </c>
      <c r="E248" s="18">
        <f t="shared" si="16"/>
        <v>-3261.999999</v>
      </c>
      <c r="F248" s="10">
        <f t="shared" si="17"/>
        <v>-0.0012657184739474246</v>
      </c>
      <c r="G248" s="10">
        <f t="shared" si="12"/>
        <v>-16.309999995000002</v>
      </c>
    </row>
    <row r="249" spans="1:7" ht="12.75">
      <c r="A249" s="22">
        <f t="shared" si="13"/>
        <v>191</v>
      </c>
      <c r="B249" s="10">
        <f t="shared" si="18"/>
        <v>200</v>
      </c>
      <c r="C249" s="18">
        <v>0</v>
      </c>
      <c r="D249" s="10">
        <v>0</v>
      </c>
      <c r="E249" s="18">
        <f t="shared" si="16"/>
        <v>-3261.999999</v>
      </c>
      <c r="F249" s="10">
        <f t="shared" si="17"/>
        <v>-0.0013472684739224245</v>
      </c>
      <c r="G249" s="10">
        <f t="shared" si="12"/>
        <v>-16.309999995000002</v>
      </c>
    </row>
    <row r="250" spans="1:7" ht="12.75">
      <c r="A250" s="22">
        <f t="shared" si="13"/>
        <v>192</v>
      </c>
      <c r="B250" s="10">
        <f t="shared" si="18"/>
        <v>200</v>
      </c>
      <c r="C250" s="18">
        <v>0</v>
      </c>
      <c r="D250" s="10">
        <v>0</v>
      </c>
      <c r="E250" s="18">
        <f t="shared" si="16"/>
        <v>-3261.999999</v>
      </c>
      <c r="F250" s="10">
        <f t="shared" si="17"/>
        <v>-0.0014288184738974244</v>
      </c>
      <c r="G250" s="10">
        <f aca="true" t="shared" si="19" ref="G250:G313">$E250/$B250</f>
        <v>-16.309999995000002</v>
      </c>
    </row>
    <row r="251" spans="1:7" ht="12.75">
      <c r="A251" s="22">
        <f aca="true" t="shared" si="20" ref="A251:A314">$A250+$B$38</f>
        <v>193</v>
      </c>
      <c r="B251" s="10">
        <f t="shared" si="18"/>
        <v>200</v>
      </c>
      <c r="C251" s="18">
        <v>0</v>
      </c>
      <c r="D251" s="10">
        <v>0</v>
      </c>
      <c r="E251" s="18">
        <f t="shared" si="16"/>
        <v>-3261.999999</v>
      </c>
      <c r="F251" s="10">
        <f t="shared" si="17"/>
        <v>-0.0015103684738724244</v>
      </c>
      <c r="G251" s="10">
        <f t="shared" si="19"/>
        <v>-16.309999995000002</v>
      </c>
    </row>
    <row r="252" spans="1:7" ht="12.75">
      <c r="A252" s="22">
        <f t="shared" si="20"/>
        <v>194</v>
      </c>
      <c r="B252" s="10">
        <f t="shared" si="18"/>
        <v>200</v>
      </c>
      <c r="C252" s="18">
        <v>0</v>
      </c>
      <c r="D252" s="10">
        <v>0</v>
      </c>
      <c r="E252" s="18">
        <f aca="true" t="shared" si="21" ref="E252:E315">$E251-$C251*$B$38-$D252</f>
        <v>-3261.999999</v>
      </c>
      <c r="F252" s="10">
        <f aca="true" t="shared" si="22" ref="F252:F315">$F251+E251*$B$38/($B$36*$B251)</f>
        <v>-0.0015919184738474243</v>
      </c>
      <c r="G252" s="10">
        <f t="shared" si="19"/>
        <v>-16.309999995000002</v>
      </c>
    </row>
    <row r="253" spans="1:7" ht="12.75">
      <c r="A253" s="22">
        <f t="shared" si="20"/>
        <v>195</v>
      </c>
      <c r="B253" s="10">
        <f t="shared" si="18"/>
        <v>200</v>
      </c>
      <c r="C253" s="18">
        <v>0</v>
      </c>
      <c r="D253" s="10">
        <v>0</v>
      </c>
      <c r="E253" s="18">
        <f t="shared" si="21"/>
        <v>-3261.999999</v>
      </c>
      <c r="F253" s="10">
        <f t="shared" si="22"/>
        <v>-0.0016734684738224242</v>
      </c>
      <c r="G253" s="10">
        <f t="shared" si="19"/>
        <v>-16.309999995000002</v>
      </c>
    </row>
    <row r="254" spans="1:7" ht="12.75">
      <c r="A254" s="22">
        <f t="shared" si="20"/>
        <v>196</v>
      </c>
      <c r="B254" s="10">
        <f t="shared" si="18"/>
        <v>200</v>
      </c>
      <c r="C254" s="18">
        <v>0</v>
      </c>
      <c r="D254" s="10">
        <v>0</v>
      </c>
      <c r="E254" s="18">
        <f t="shared" si="21"/>
        <v>-3261.999999</v>
      </c>
      <c r="F254" s="10">
        <f t="shared" si="22"/>
        <v>-0.0017550184737974242</v>
      </c>
      <c r="G254" s="10">
        <f t="shared" si="19"/>
        <v>-16.309999995000002</v>
      </c>
    </row>
    <row r="255" spans="1:7" ht="12.75">
      <c r="A255" s="22">
        <f t="shared" si="20"/>
        <v>197</v>
      </c>
      <c r="B255" s="10">
        <f t="shared" si="18"/>
        <v>200</v>
      </c>
      <c r="C255" s="18">
        <v>0</v>
      </c>
      <c r="D255" s="10">
        <v>0</v>
      </c>
      <c r="E255" s="18">
        <f t="shared" si="21"/>
        <v>-3261.999999</v>
      </c>
      <c r="F255" s="10">
        <f t="shared" si="22"/>
        <v>-0.001836568473772424</v>
      </c>
      <c r="G255" s="10">
        <f t="shared" si="19"/>
        <v>-16.309999995000002</v>
      </c>
    </row>
    <row r="256" spans="1:7" ht="12.75">
      <c r="A256" s="22">
        <f t="shared" si="20"/>
        <v>198</v>
      </c>
      <c r="B256" s="10">
        <f t="shared" si="18"/>
        <v>200</v>
      </c>
      <c r="C256" s="18">
        <v>0</v>
      </c>
      <c r="D256" s="10">
        <v>0</v>
      </c>
      <c r="E256" s="18">
        <f t="shared" si="21"/>
        <v>-3261.999999</v>
      </c>
      <c r="F256" s="10">
        <f t="shared" si="22"/>
        <v>-0.001918118473747424</v>
      </c>
      <c r="G256" s="10">
        <f t="shared" si="19"/>
        <v>-16.309999995000002</v>
      </c>
    </row>
    <row r="257" spans="1:7" ht="12.75">
      <c r="A257" s="22">
        <f t="shared" si="20"/>
        <v>199</v>
      </c>
      <c r="B257" s="10">
        <f t="shared" si="18"/>
        <v>200</v>
      </c>
      <c r="C257" s="18">
        <v>0</v>
      </c>
      <c r="D257" s="10">
        <v>0</v>
      </c>
      <c r="E257" s="18">
        <f t="shared" si="21"/>
        <v>-3261.999999</v>
      </c>
      <c r="F257" s="10">
        <f t="shared" si="22"/>
        <v>-0.001999668473722424</v>
      </c>
      <c r="G257" s="10">
        <f t="shared" si="19"/>
        <v>-16.309999995000002</v>
      </c>
    </row>
    <row r="258" spans="1:7" ht="12.75">
      <c r="A258" s="22">
        <f t="shared" si="20"/>
        <v>200</v>
      </c>
      <c r="B258" s="10">
        <f t="shared" si="18"/>
        <v>200</v>
      </c>
      <c r="C258" s="18">
        <v>0</v>
      </c>
      <c r="D258" s="64">
        <f>$B$31</f>
        <v>-4300</v>
      </c>
      <c r="E258" s="18">
        <f t="shared" si="21"/>
        <v>1038.0000009999999</v>
      </c>
      <c r="F258" s="10">
        <f t="shared" si="22"/>
        <v>-0.0020812184736974243</v>
      </c>
      <c r="G258" s="10">
        <f t="shared" si="19"/>
        <v>5.190000004999999</v>
      </c>
    </row>
    <row r="259" spans="1:7" ht="12.75">
      <c r="A259" s="22">
        <f t="shared" si="20"/>
        <v>201</v>
      </c>
      <c r="B259" s="10">
        <f>$B$27</f>
        <v>250</v>
      </c>
      <c r="C259" s="18">
        <v>0</v>
      </c>
      <c r="D259" s="10">
        <v>0</v>
      </c>
      <c r="E259" s="18">
        <f t="shared" si="21"/>
        <v>1038.0000009999999</v>
      </c>
      <c r="F259" s="10">
        <f t="shared" si="22"/>
        <v>-0.0020552684736724245</v>
      </c>
      <c r="G259" s="10">
        <f t="shared" si="19"/>
        <v>4.152000004</v>
      </c>
    </row>
    <row r="260" spans="1:7" ht="12.75">
      <c r="A260" s="22">
        <f t="shared" si="20"/>
        <v>202</v>
      </c>
      <c r="B260" s="10">
        <f aca="true" t="shared" si="23" ref="B260:B323">$B$27</f>
        <v>250</v>
      </c>
      <c r="C260" s="18">
        <v>0</v>
      </c>
      <c r="D260" s="10">
        <v>0</v>
      </c>
      <c r="E260" s="18">
        <f t="shared" si="21"/>
        <v>1038.0000009999999</v>
      </c>
      <c r="F260" s="10">
        <f t="shared" si="22"/>
        <v>-0.0020345084736524245</v>
      </c>
      <c r="G260" s="10">
        <f t="shared" si="19"/>
        <v>4.152000004</v>
      </c>
    </row>
    <row r="261" spans="1:7" ht="12.75">
      <c r="A261" s="22">
        <f t="shared" si="20"/>
        <v>203</v>
      </c>
      <c r="B261" s="10">
        <f t="shared" si="23"/>
        <v>250</v>
      </c>
      <c r="C261" s="18">
        <v>0</v>
      </c>
      <c r="D261" s="10">
        <v>0</v>
      </c>
      <c r="E261" s="18">
        <f t="shared" si="21"/>
        <v>1038.0000009999999</v>
      </c>
      <c r="F261" s="10">
        <f t="shared" si="22"/>
        <v>-0.0020137484736324246</v>
      </c>
      <c r="G261" s="10">
        <f t="shared" si="19"/>
        <v>4.152000004</v>
      </c>
    </row>
    <row r="262" spans="1:7" ht="12.75">
      <c r="A262" s="22">
        <f t="shared" si="20"/>
        <v>204</v>
      </c>
      <c r="B262" s="10">
        <f t="shared" si="23"/>
        <v>250</v>
      </c>
      <c r="C262" s="18">
        <v>0</v>
      </c>
      <c r="D262" s="10">
        <v>0</v>
      </c>
      <c r="E262" s="18">
        <f t="shared" si="21"/>
        <v>1038.0000009999999</v>
      </c>
      <c r="F262" s="10">
        <f t="shared" si="22"/>
        <v>-0.0019929884736124247</v>
      </c>
      <c r="G262" s="10">
        <f t="shared" si="19"/>
        <v>4.152000004</v>
      </c>
    </row>
    <row r="263" spans="1:7" ht="12.75">
      <c r="A263" s="22">
        <f t="shared" si="20"/>
        <v>205</v>
      </c>
      <c r="B263" s="10">
        <f t="shared" si="23"/>
        <v>250</v>
      </c>
      <c r="C263" s="18">
        <v>0</v>
      </c>
      <c r="D263" s="10">
        <v>0</v>
      </c>
      <c r="E263" s="18">
        <f t="shared" si="21"/>
        <v>1038.0000009999999</v>
      </c>
      <c r="F263" s="10">
        <f t="shared" si="22"/>
        <v>-0.0019722284735924247</v>
      </c>
      <c r="G263" s="10">
        <f t="shared" si="19"/>
        <v>4.152000004</v>
      </c>
    </row>
    <row r="264" spans="1:7" ht="12.75">
      <c r="A264" s="22">
        <f t="shared" si="20"/>
        <v>206</v>
      </c>
      <c r="B264" s="10">
        <f t="shared" si="23"/>
        <v>250</v>
      </c>
      <c r="C264" s="18">
        <v>0</v>
      </c>
      <c r="D264" s="10">
        <v>0</v>
      </c>
      <c r="E264" s="18">
        <f t="shared" si="21"/>
        <v>1038.0000009999999</v>
      </c>
      <c r="F264" s="10">
        <f t="shared" si="22"/>
        <v>-0.0019514684735724248</v>
      </c>
      <c r="G264" s="10">
        <f t="shared" si="19"/>
        <v>4.152000004</v>
      </c>
    </row>
    <row r="265" spans="1:7" ht="12.75">
      <c r="A265" s="22">
        <f t="shared" si="20"/>
        <v>207</v>
      </c>
      <c r="B265" s="10">
        <f t="shared" si="23"/>
        <v>250</v>
      </c>
      <c r="C265" s="18">
        <v>0</v>
      </c>
      <c r="D265" s="10">
        <v>0</v>
      </c>
      <c r="E265" s="18">
        <f t="shared" si="21"/>
        <v>1038.0000009999999</v>
      </c>
      <c r="F265" s="10">
        <f t="shared" si="22"/>
        <v>-0.0019307084735524249</v>
      </c>
      <c r="G265" s="10">
        <f t="shared" si="19"/>
        <v>4.152000004</v>
      </c>
    </row>
    <row r="266" spans="1:7" ht="12.75">
      <c r="A266" s="22">
        <f t="shared" si="20"/>
        <v>208</v>
      </c>
      <c r="B266" s="10">
        <f t="shared" si="23"/>
        <v>250</v>
      </c>
      <c r="C266" s="18">
        <v>0</v>
      </c>
      <c r="D266" s="10">
        <v>0</v>
      </c>
      <c r="E266" s="18">
        <f t="shared" si="21"/>
        <v>1038.0000009999999</v>
      </c>
      <c r="F266" s="10">
        <f t="shared" si="22"/>
        <v>-0.001909948473532425</v>
      </c>
      <c r="G266" s="10">
        <f t="shared" si="19"/>
        <v>4.152000004</v>
      </c>
    </row>
    <row r="267" spans="1:7" ht="12.75">
      <c r="A267" s="22">
        <f t="shared" si="20"/>
        <v>209</v>
      </c>
      <c r="B267" s="10">
        <f t="shared" si="23"/>
        <v>250</v>
      </c>
      <c r="C267" s="18">
        <v>0</v>
      </c>
      <c r="D267" s="10">
        <v>0</v>
      </c>
      <c r="E267" s="18">
        <f t="shared" si="21"/>
        <v>1038.0000009999999</v>
      </c>
      <c r="F267" s="10">
        <f t="shared" si="22"/>
        <v>-0.001889188473512425</v>
      </c>
      <c r="G267" s="10">
        <f t="shared" si="19"/>
        <v>4.152000004</v>
      </c>
    </row>
    <row r="268" spans="1:7" ht="12.75">
      <c r="A268" s="22">
        <f t="shared" si="20"/>
        <v>210</v>
      </c>
      <c r="B268" s="10">
        <f t="shared" si="23"/>
        <v>250</v>
      </c>
      <c r="C268" s="18">
        <v>0</v>
      </c>
      <c r="D268" s="10">
        <v>0</v>
      </c>
      <c r="E268" s="18">
        <f t="shared" si="21"/>
        <v>1038.0000009999999</v>
      </c>
      <c r="F268" s="10">
        <f t="shared" si="22"/>
        <v>-0.001868428473492425</v>
      </c>
      <c r="G268" s="10">
        <f t="shared" si="19"/>
        <v>4.152000004</v>
      </c>
    </row>
    <row r="269" spans="1:7" ht="12.75">
      <c r="A269" s="22">
        <f t="shared" si="20"/>
        <v>211</v>
      </c>
      <c r="B269" s="10">
        <f t="shared" si="23"/>
        <v>250</v>
      </c>
      <c r="C269" s="18">
        <v>0</v>
      </c>
      <c r="D269" s="10">
        <v>0</v>
      </c>
      <c r="E269" s="18">
        <f t="shared" si="21"/>
        <v>1038.0000009999999</v>
      </c>
      <c r="F269" s="10">
        <f t="shared" si="22"/>
        <v>-0.0018476684734724251</v>
      </c>
      <c r="G269" s="10">
        <f t="shared" si="19"/>
        <v>4.152000004</v>
      </c>
    </row>
    <row r="270" spans="1:7" ht="12.75">
      <c r="A270" s="22">
        <f t="shared" si="20"/>
        <v>212</v>
      </c>
      <c r="B270" s="10">
        <f t="shared" si="23"/>
        <v>250</v>
      </c>
      <c r="C270" s="18">
        <v>0</v>
      </c>
      <c r="D270" s="10">
        <v>0</v>
      </c>
      <c r="E270" s="18">
        <f t="shared" si="21"/>
        <v>1038.0000009999999</v>
      </c>
      <c r="F270" s="10">
        <f t="shared" si="22"/>
        <v>-0.0018269084734524252</v>
      </c>
      <c r="G270" s="10">
        <f t="shared" si="19"/>
        <v>4.152000004</v>
      </c>
    </row>
    <row r="271" spans="1:7" ht="12.75">
      <c r="A271" s="22">
        <f t="shared" si="20"/>
        <v>213</v>
      </c>
      <c r="B271" s="10">
        <f t="shared" si="23"/>
        <v>250</v>
      </c>
      <c r="C271" s="18">
        <v>0</v>
      </c>
      <c r="D271" s="10">
        <v>0</v>
      </c>
      <c r="E271" s="18">
        <f t="shared" si="21"/>
        <v>1038.0000009999999</v>
      </c>
      <c r="F271" s="10">
        <f t="shared" si="22"/>
        <v>-0.0018061484734324252</v>
      </c>
      <c r="G271" s="10">
        <f t="shared" si="19"/>
        <v>4.152000004</v>
      </c>
    </row>
    <row r="272" spans="1:7" ht="12.75">
      <c r="A272" s="22">
        <f t="shared" si="20"/>
        <v>214</v>
      </c>
      <c r="B272" s="10">
        <f t="shared" si="23"/>
        <v>250</v>
      </c>
      <c r="C272" s="18">
        <v>0</v>
      </c>
      <c r="D272" s="10">
        <v>0</v>
      </c>
      <c r="E272" s="18">
        <f t="shared" si="21"/>
        <v>1038.0000009999999</v>
      </c>
      <c r="F272" s="10">
        <f t="shared" si="22"/>
        <v>-0.0017853884734124253</v>
      </c>
      <c r="G272" s="10">
        <f t="shared" si="19"/>
        <v>4.152000004</v>
      </c>
    </row>
    <row r="273" spans="1:7" ht="12.75">
      <c r="A273" s="22">
        <f t="shared" si="20"/>
        <v>215</v>
      </c>
      <c r="B273" s="10">
        <f t="shared" si="23"/>
        <v>250</v>
      </c>
      <c r="C273" s="18">
        <v>0</v>
      </c>
      <c r="D273" s="10">
        <v>0</v>
      </c>
      <c r="E273" s="18">
        <f t="shared" si="21"/>
        <v>1038.0000009999999</v>
      </c>
      <c r="F273" s="10">
        <f t="shared" si="22"/>
        <v>-0.0017646284733924254</v>
      </c>
      <c r="G273" s="10">
        <f t="shared" si="19"/>
        <v>4.152000004</v>
      </c>
    </row>
    <row r="274" spans="1:7" ht="12.75">
      <c r="A274" s="22">
        <f t="shared" si="20"/>
        <v>216</v>
      </c>
      <c r="B274" s="10">
        <f t="shared" si="23"/>
        <v>250</v>
      </c>
      <c r="C274" s="18">
        <v>0</v>
      </c>
      <c r="D274" s="10">
        <v>0</v>
      </c>
      <c r="E274" s="18">
        <f t="shared" si="21"/>
        <v>1038.0000009999999</v>
      </c>
      <c r="F274" s="10">
        <f t="shared" si="22"/>
        <v>-0.0017438684733724254</v>
      </c>
      <c r="G274" s="10">
        <f t="shared" si="19"/>
        <v>4.152000004</v>
      </c>
    </row>
    <row r="275" spans="1:7" ht="12.75">
      <c r="A275" s="22">
        <f t="shared" si="20"/>
        <v>217</v>
      </c>
      <c r="B275" s="10">
        <f t="shared" si="23"/>
        <v>250</v>
      </c>
      <c r="C275" s="18">
        <v>0</v>
      </c>
      <c r="D275" s="10">
        <v>0</v>
      </c>
      <c r="E275" s="18">
        <f t="shared" si="21"/>
        <v>1038.0000009999999</v>
      </c>
      <c r="F275" s="10">
        <f t="shared" si="22"/>
        <v>-0.0017231084733524255</v>
      </c>
      <c r="G275" s="10">
        <f t="shared" si="19"/>
        <v>4.152000004</v>
      </c>
    </row>
    <row r="276" spans="1:7" ht="12.75">
      <c r="A276" s="22">
        <f t="shared" si="20"/>
        <v>218</v>
      </c>
      <c r="B276" s="10">
        <f t="shared" si="23"/>
        <v>250</v>
      </c>
      <c r="C276" s="18">
        <v>0</v>
      </c>
      <c r="D276" s="10">
        <v>0</v>
      </c>
      <c r="E276" s="18">
        <f t="shared" si="21"/>
        <v>1038.0000009999999</v>
      </c>
      <c r="F276" s="10">
        <f t="shared" si="22"/>
        <v>-0.0017023484733324256</v>
      </c>
      <c r="G276" s="10">
        <f t="shared" si="19"/>
        <v>4.152000004</v>
      </c>
    </row>
    <row r="277" spans="1:7" ht="12.75">
      <c r="A277" s="22">
        <f t="shared" si="20"/>
        <v>219</v>
      </c>
      <c r="B277" s="10">
        <f t="shared" si="23"/>
        <v>250</v>
      </c>
      <c r="C277" s="18">
        <v>0</v>
      </c>
      <c r="D277" s="10">
        <v>0</v>
      </c>
      <c r="E277" s="18">
        <f t="shared" si="21"/>
        <v>1038.0000009999999</v>
      </c>
      <c r="F277" s="10">
        <f t="shared" si="22"/>
        <v>-0.0016815884733124256</v>
      </c>
      <c r="G277" s="10">
        <f t="shared" si="19"/>
        <v>4.152000004</v>
      </c>
    </row>
    <row r="278" spans="1:7" ht="12.75">
      <c r="A278" s="22">
        <f t="shared" si="20"/>
        <v>220</v>
      </c>
      <c r="B278" s="10">
        <f t="shared" si="23"/>
        <v>250</v>
      </c>
      <c r="C278" s="18">
        <v>0</v>
      </c>
      <c r="D278" s="10">
        <v>0</v>
      </c>
      <c r="E278" s="18">
        <f t="shared" si="21"/>
        <v>1038.0000009999999</v>
      </c>
      <c r="F278" s="10">
        <f t="shared" si="22"/>
        <v>-0.0016608284732924257</v>
      </c>
      <c r="G278" s="10">
        <f t="shared" si="19"/>
        <v>4.152000004</v>
      </c>
    </row>
    <row r="279" spans="1:7" ht="12.75">
      <c r="A279" s="22">
        <f t="shared" si="20"/>
        <v>221</v>
      </c>
      <c r="B279" s="10">
        <f t="shared" si="23"/>
        <v>250</v>
      </c>
      <c r="C279" s="18">
        <v>0</v>
      </c>
      <c r="D279" s="10">
        <v>0</v>
      </c>
      <c r="E279" s="18">
        <f t="shared" si="21"/>
        <v>1038.0000009999999</v>
      </c>
      <c r="F279" s="10">
        <f t="shared" si="22"/>
        <v>-0.0016400684732724258</v>
      </c>
      <c r="G279" s="10">
        <f t="shared" si="19"/>
        <v>4.152000004</v>
      </c>
    </row>
    <row r="280" spans="1:7" ht="12.75">
      <c r="A280" s="22">
        <f t="shared" si="20"/>
        <v>222</v>
      </c>
      <c r="B280" s="10">
        <f t="shared" si="23"/>
        <v>250</v>
      </c>
      <c r="C280" s="18">
        <v>0</v>
      </c>
      <c r="D280" s="10">
        <v>0</v>
      </c>
      <c r="E280" s="18">
        <f t="shared" si="21"/>
        <v>1038.0000009999999</v>
      </c>
      <c r="F280" s="10">
        <f t="shared" si="22"/>
        <v>-0.0016193084732524258</v>
      </c>
      <c r="G280" s="10">
        <f t="shared" si="19"/>
        <v>4.152000004</v>
      </c>
    </row>
    <row r="281" spans="1:7" ht="12.75">
      <c r="A281" s="22">
        <f t="shared" si="20"/>
        <v>223</v>
      </c>
      <c r="B281" s="10">
        <f t="shared" si="23"/>
        <v>250</v>
      </c>
      <c r="C281" s="18">
        <v>0</v>
      </c>
      <c r="D281" s="10">
        <v>0</v>
      </c>
      <c r="E281" s="18">
        <f t="shared" si="21"/>
        <v>1038.0000009999999</v>
      </c>
      <c r="F281" s="10">
        <f t="shared" si="22"/>
        <v>-0.0015985484732324259</v>
      </c>
      <c r="G281" s="10">
        <f t="shared" si="19"/>
        <v>4.152000004</v>
      </c>
    </row>
    <row r="282" spans="1:7" ht="12.75">
      <c r="A282" s="22">
        <f t="shared" si="20"/>
        <v>224</v>
      </c>
      <c r="B282" s="10">
        <f t="shared" si="23"/>
        <v>250</v>
      </c>
      <c r="C282" s="18">
        <v>0</v>
      </c>
      <c r="D282" s="10">
        <v>0</v>
      </c>
      <c r="E282" s="18">
        <f t="shared" si="21"/>
        <v>1038.0000009999999</v>
      </c>
      <c r="F282" s="10">
        <f t="shared" si="22"/>
        <v>-0.001577788473212426</v>
      </c>
      <c r="G282" s="10">
        <f t="shared" si="19"/>
        <v>4.152000004</v>
      </c>
    </row>
    <row r="283" spans="1:7" ht="12.75">
      <c r="A283" s="22">
        <f t="shared" si="20"/>
        <v>225</v>
      </c>
      <c r="B283" s="10">
        <f t="shared" si="23"/>
        <v>250</v>
      </c>
      <c r="C283" s="18">
        <v>0</v>
      </c>
      <c r="D283" s="10">
        <v>0</v>
      </c>
      <c r="E283" s="18">
        <f t="shared" si="21"/>
        <v>1038.0000009999999</v>
      </c>
      <c r="F283" s="10">
        <f t="shared" si="22"/>
        <v>-0.001557028473192426</v>
      </c>
      <c r="G283" s="10">
        <f t="shared" si="19"/>
        <v>4.152000004</v>
      </c>
    </row>
    <row r="284" spans="1:7" ht="12.75">
      <c r="A284" s="22">
        <f t="shared" si="20"/>
        <v>226</v>
      </c>
      <c r="B284" s="10">
        <f t="shared" si="23"/>
        <v>250</v>
      </c>
      <c r="C284" s="18">
        <v>0</v>
      </c>
      <c r="D284" s="10">
        <v>0</v>
      </c>
      <c r="E284" s="18">
        <f t="shared" si="21"/>
        <v>1038.0000009999999</v>
      </c>
      <c r="F284" s="10">
        <f t="shared" si="22"/>
        <v>-0.001536268473172426</v>
      </c>
      <c r="G284" s="10">
        <f t="shared" si="19"/>
        <v>4.152000004</v>
      </c>
    </row>
    <row r="285" spans="1:7" ht="12.75">
      <c r="A285" s="22">
        <f t="shared" si="20"/>
        <v>227</v>
      </c>
      <c r="B285" s="10">
        <f t="shared" si="23"/>
        <v>250</v>
      </c>
      <c r="C285" s="18">
        <v>0</v>
      </c>
      <c r="D285" s="10">
        <v>0</v>
      </c>
      <c r="E285" s="18">
        <f t="shared" si="21"/>
        <v>1038.0000009999999</v>
      </c>
      <c r="F285" s="10">
        <f t="shared" si="22"/>
        <v>-0.0015155084731524261</v>
      </c>
      <c r="G285" s="10">
        <f t="shared" si="19"/>
        <v>4.152000004</v>
      </c>
    </row>
    <row r="286" spans="1:7" ht="12.75">
      <c r="A286" s="22">
        <f t="shared" si="20"/>
        <v>228</v>
      </c>
      <c r="B286" s="10">
        <f t="shared" si="23"/>
        <v>250</v>
      </c>
      <c r="C286" s="18">
        <v>0</v>
      </c>
      <c r="D286" s="10">
        <v>0</v>
      </c>
      <c r="E286" s="18">
        <f t="shared" si="21"/>
        <v>1038.0000009999999</v>
      </c>
      <c r="F286" s="10">
        <f t="shared" si="22"/>
        <v>-0.0014947484731324262</v>
      </c>
      <c r="G286" s="10">
        <f t="shared" si="19"/>
        <v>4.152000004</v>
      </c>
    </row>
    <row r="287" spans="1:7" ht="12.75">
      <c r="A287" s="22">
        <f t="shared" si="20"/>
        <v>229</v>
      </c>
      <c r="B287" s="10">
        <f t="shared" si="23"/>
        <v>250</v>
      </c>
      <c r="C287" s="18">
        <v>0</v>
      </c>
      <c r="D287" s="10">
        <v>0</v>
      </c>
      <c r="E287" s="18">
        <f t="shared" si="21"/>
        <v>1038.0000009999999</v>
      </c>
      <c r="F287" s="10">
        <f t="shared" si="22"/>
        <v>-0.0014739884731124263</v>
      </c>
      <c r="G287" s="10">
        <f t="shared" si="19"/>
        <v>4.152000004</v>
      </c>
    </row>
    <row r="288" spans="1:7" ht="12.75">
      <c r="A288" s="22">
        <f t="shared" si="20"/>
        <v>230</v>
      </c>
      <c r="B288" s="10">
        <f t="shared" si="23"/>
        <v>250</v>
      </c>
      <c r="C288" s="18">
        <v>0</v>
      </c>
      <c r="D288" s="10">
        <v>0</v>
      </c>
      <c r="E288" s="18">
        <f t="shared" si="21"/>
        <v>1038.0000009999999</v>
      </c>
      <c r="F288" s="10">
        <f t="shared" si="22"/>
        <v>-0.0014532284730924263</v>
      </c>
      <c r="G288" s="10">
        <f t="shared" si="19"/>
        <v>4.152000004</v>
      </c>
    </row>
    <row r="289" spans="1:7" ht="12.75">
      <c r="A289" s="22">
        <f t="shared" si="20"/>
        <v>231</v>
      </c>
      <c r="B289" s="10">
        <f t="shared" si="23"/>
        <v>250</v>
      </c>
      <c r="C289" s="18">
        <v>0</v>
      </c>
      <c r="D289" s="10">
        <v>0</v>
      </c>
      <c r="E289" s="18">
        <f t="shared" si="21"/>
        <v>1038.0000009999999</v>
      </c>
      <c r="F289" s="10">
        <f t="shared" si="22"/>
        <v>-0.0014324684730724264</v>
      </c>
      <c r="G289" s="10">
        <f t="shared" si="19"/>
        <v>4.152000004</v>
      </c>
    </row>
    <row r="290" spans="1:7" ht="12.75">
      <c r="A290" s="22">
        <f t="shared" si="20"/>
        <v>232</v>
      </c>
      <c r="B290" s="10">
        <f t="shared" si="23"/>
        <v>250</v>
      </c>
      <c r="C290" s="18">
        <v>0</v>
      </c>
      <c r="D290" s="10">
        <v>0</v>
      </c>
      <c r="E290" s="18">
        <f t="shared" si="21"/>
        <v>1038.0000009999999</v>
      </c>
      <c r="F290" s="10">
        <f t="shared" si="22"/>
        <v>-0.0014117084730524265</v>
      </c>
      <c r="G290" s="10">
        <f t="shared" si="19"/>
        <v>4.152000004</v>
      </c>
    </row>
    <row r="291" spans="1:7" ht="12.75">
      <c r="A291" s="22">
        <f t="shared" si="20"/>
        <v>233</v>
      </c>
      <c r="B291" s="10">
        <f t="shared" si="23"/>
        <v>250</v>
      </c>
      <c r="C291" s="18">
        <v>0</v>
      </c>
      <c r="D291" s="10">
        <v>0</v>
      </c>
      <c r="E291" s="18">
        <f t="shared" si="21"/>
        <v>1038.0000009999999</v>
      </c>
      <c r="F291" s="10">
        <f t="shared" si="22"/>
        <v>-0.0013909484730324265</v>
      </c>
      <c r="G291" s="10">
        <f t="shared" si="19"/>
        <v>4.152000004</v>
      </c>
    </row>
    <row r="292" spans="1:7" ht="12.75">
      <c r="A292" s="22">
        <f t="shared" si="20"/>
        <v>234</v>
      </c>
      <c r="B292" s="10">
        <f t="shared" si="23"/>
        <v>250</v>
      </c>
      <c r="C292" s="18">
        <v>0</v>
      </c>
      <c r="D292" s="10">
        <v>0</v>
      </c>
      <c r="E292" s="18">
        <f t="shared" si="21"/>
        <v>1038.0000009999999</v>
      </c>
      <c r="F292" s="10">
        <f t="shared" si="22"/>
        <v>-0.0013701884730124266</v>
      </c>
      <c r="G292" s="10">
        <f t="shared" si="19"/>
        <v>4.152000004</v>
      </c>
    </row>
    <row r="293" spans="1:7" ht="12.75">
      <c r="A293" s="22">
        <f t="shared" si="20"/>
        <v>235</v>
      </c>
      <c r="B293" s="10">
        <f t="shared" si="23"/>
        <v>250</v>
      </c>
      <c r="C293" s="18">
        <v>0</v>
      </c>
      <c r="D293" s="10">
        <v>0</v>
      </c>
      <c r="E293" s="18">
        <f t="shared" si="21"/>
        <v>1038.0000009999999</v>
      </c>
      <c r="F293" s="10">
        <f t="shared" si="22"/>
        <v>-0.0013494284729924266</v>
      </c>
      <c r="G293" s="10">
        <f t="shared" si="19"/>
        <v>4.152000004</v>
      </c>
    </row>
    <row r="294" spans="1:7" ht="12.75">
      <c r="A294" s="22">
        <f t="shared" si="20"/>
        <v>236</v>
      </c>
      <c r="B294" s="10">
        <f t="shared" si="23"/>
        <v>250</v>
      </c>
      <c r="C294" s="18">
        <v>0</v>
      </c>
      <c r="D294" s="10">
        <v>0</v>
      </c>
      <c r="E294" s="18">
        <f t="shared" si="21"/>
        <v>1038.0000009999999</v>
      </c>
      <c r="F294" s="10">
        <f t="shared" si="22"/>
        <v>-0.0013286684729724267</v>
      </c>
      <c r="G294" s="10">
        <f t="shared" si="19"/>
        <v>4.152000004</v>
      </c>
    </row>
    <row r="295" spans="1:7" ht="12.75">
      <c r="A295" s="22">
        <f t="shared" si="20"/>
        <v>237</v>
      </c>
      <c r="B295" s="10">
        <f t="shared" si="23"/>
        <v>250</v>
      </c>
      <c r="C295" s="18">
        <v>0</v>
      </c>
      <c r="D295" s="10">
        <v>0</v>
      </c>
      <c r="E295" s="18">
        <f t="shared" si="21"/>
        <v>1038.0000009999999</v>
      </c>
      <c r="F295" s="10">
        <f t="shared" si="22"/>
        <v>-0.0013079084729524268</v>
      </c>
      <c r="G295" s="10">
        <f t="shared" si="19"/>
        <v>4.152000004</v>
      </c>
    </row>
    <row r="296" spans="1:7" ht="12.75">
      <c r="A296" s="22">
        <f t="shared" si="20"/>
        <v>238</v>
      </c>
      <c r="B296" s="10">
        <f t="shared" si="23"/>
        <v>250</v>
      </c>
      <c r="C296" s="18">
        <v>0</v>
      </c>
      <c r="D296" s="10">
        <v>0</v>
      </c>
      <c r="E296" s="18">
        <f t="shared" si="21"/>
        <v>1038.0000009999999</v>
      </c>
      <c r="F296" s="10">
        <f t="shared" si="22"/>
        <v>-0.0012871484729324268</v>
      </c>
      <c r="G296" s="10">
        <f t="shared" si="19"/>
        <v>4.152000004</v>
      </c>
    </row>
    <row r="297" spans="1:7" ht="12.75">
      <c r="A297" s="22">
        <f t="shared" si="20"/>
        <v>239</v>
      </c>
      <c r="B297" s="10">
        <f t="shared" si="23"/>
        <v>250</v>
      </c>
      <c r="C297" s="18">
        <v>0</v>
      </c>
      <c r="D297" s="10">
        <v>0</v>
      </c>
      <c r="E297" s="18">
        <f t="shared" si="21"/>
        <v>1038.0000009999999</v>
      </c>
      <c r="F297" s="10">
        <f t="shared" si="22"/>
        <v>-0.001266388472912427</v>
      </c>
      <c r="G297" s="10">
        <f t="shared" si="19"/>
        <v>4.152000004</v>
      </c>
    </row>
    <row r="298" spans="1:7" ht="12.75">
      <c r="A298" s="22">
        <f t="shared" si="20"/>
        <v>240</v>
      </c>
      <c r="B298" s="10">
        <f t="shared" si="23"/>
        <v>250</v>
      </c>
      <c r="C298" s="18">
        <v>0</v>
      </c>
      <c r="D298" s="10">
        <v>0</v>
      </c>
      <c r="E298" s="18">
        <f t="shared" si="21"/>
        <v>1038.0000009999999</v>
      </c>
      <c r="F298" s="10">
        <f t="shared" si="22"/>
        <v>-0.001245628472892427</v>
      </c>
      <c r="G298" s="10">
        <f t="shared" si="19"/>
        <v>4.152000004</v>
      </c>
    </row>
    <row r="299" spans="1:7" ht="12.75">
      <c r="A299" s="22">
        <f t="shared" si="20"/>
        <v>241</v>
      </c>
      <c r="B299" s="10">
        <f t="shared" si="23"/>
        <v>250</v>
      </c>
      <c r="C299" s="18">
        <v>0</v>
      </c>
      <c r="D299" s="10">
        <v>0</v>
      </c>
      <c r="E299" s="18">
        <f t="shared" si="21"/>
        <v>1038.0000009999999</v>
      </c>
      <c r="F299" s="10">
        <f t="shared" si="22"/>
        <v>-0.001224868472872427</v>
      </c>
      <c r="G299" s="10">
        <f t="shared" si="19"/>
        <v>4.152000004</v>
      </c>
    </row>
    <row r="300" spans="1:7" ht="12.75">
      <c r="A300" s="22">
        <f t="shared" si="20"/>
        <v>242</v>
      </c>
      <c r="B300" s="10">
        <f t="shared" si="23"/>
        <v>250</v>
      </c>
      <c r="C300" s="18">
        <v>0</v>
      </c>
      <c r="D300" s="10">
        <v>0</v>
      </c>
      <c r="E300" s="18">
        <f t="shared" si="21"/>
        <v>1038.0000009999999</v>
      </c>
      <c r="F300" s="10">
        <f t="shared" si="22"/>
        <v>-0.001204108472852427</v>
      </c>
      <c r="G300" s="10">
        <f t="shared" si="19"/>
        <v>4.152000004</v>
      </c>
    </row>
    <row r="301" spans="1:7" ht="12.75">
      <c r="A301" s="22">
        <f t="shared" si="20"/>
        <v>243</v>
      </c>
      <c r="B301" s="10">
        <f t="shared" si="23"/>
        <v>250</v>
      </c>
      <c r="C301" s="18">
        <v>0</v>
      </c>
      <c r="D301" s="10">
        <v>0</v>
      </c>
      <c r="E301" s="18">
        <f t="shared" si="21"/>
        <v>1038.0000009999999</v>
      </c>
      <c r="F301" s="10">
        <f t="shared" si="22"/>
        <v>-0.0011833484728324272</v>
      </c>
      <c r="G301" s="10">
        <f t="shared" si="19"/>
        <v>4.152000004</v>
      </c>
    </row>
    <row r="302" spans="1:7" ht="12.75">
      <c r="A302" s="22">
        <f t="shared" si="20"/>
        <v>244</v>
      </c>
      <c r="B302" s="10">
        <f t="shared" si="23"/>
        <v>250</v>
      </c>
      <c r="C302" s="18">
        <v>0</v>
      </c>
      <c r="D302" s="10">
        <v>0</v>
      </c>
      <c r="E302" s="18">
        <f t="shared" si="21"/>
        <v>1038.0000009999999</v>
      </c>
      <c r="F302" s="10">
        <f t="shared" si="22"/>
        <v>-0.0011625884728124272</v>
      </c>
      <c r="G302" s="10">
        <f t="shared" si="19"/>
        <v>4.152000004</v>
      </c>
    </row>
    <row r="303" spans="1:7" ht="12.75">
      <c r="A303" s="22">
        <f t="shared" si="20"/>
        <v>245</v>
      </c>
      <c r="B303" s="10">
        <f t="shared" si="23"/>
        <v>250</v>
      </c>
      <c r="C303" s="18">
        <v>0</v>
      </c>
      <c r="D303" s="10">
        <v>0</v>
      </c>
      <c r="E303" s="18">
        <f t="shared" si="21"/>
        <v>1038.0000009999999</v>
      </c>
      <c r="F303" s="10">
        <f t="shared" si="22"/>
        <v>-0.0011418284727924273</v>
      </c>
      <c r="G303" s="10">
        <f t="shared" si="19"/>
        <v>4.152000004</v>
      </c>
    </row>
    <row r="304" spans="1:7" ht="12.75">
      <c r="A304" s="22">
        <f t="shared" si="20"/>
        <v>246</v>
      </c>
      <c r="B304" s="10">
        <f t="shared" si="23"/>
        <v>250</v>
      </c>
      <c r="C304" s="18">
        <v>0</v>
      </c>
      <c r="D304" s="10">
        <v>0</v>
      </c>
      <c r="E304" s="18">
        <f t="shared" si="21"/>
        <v>1038.0000009999999</v>
      </c>
      <c r="F304" s="10">
        <f t="shared" si="22"/>
        <v>-0.0011210684727724273</v>
      </c>
      <c r="G304" s="10">
        <f t="shared" si="19"/>
        <v>4.152000004</v>
      </c>
    </row>
    <row r="305" spans="1:7" ht="12.75">
      <c r="A305" s="22">
        <f t="shared" si="20"/>
        <v>247</v>
      </c>
      <c r="B305" s="10">
        <f t="shared" si="23"/>
        <v>250</v>
      </c>
      <c r="C305" s="18">
        <v>0</v>
      </c>
      <c r="D305" s="10">
        <v>0</v>
      </c>
      <c r="E305" s="18">
        <f t="shared" si="21"/>
        <v>1038.0000009999999</v>
      </c>
      <c r="F305" s="10">
        <f t="shared" si="22"/>
        <v>-0.0011003084727524274</v>
      </c>
      <c r="G305" s="10">
        <f t="shared" si="19"/>
        <v>4.152000004</v>
      </c>
    </row>
    <row r="306" spans="1:7" ht="12.75">
      <c r="A306" s="22">
        <f t="shared" si="20"/>
        <v>248</v>
      </c>
      <c r="B306" s="10">
        <f t="shared" si="23"/>
        <v>250</v>
      </c>
      <c r="C306" s="18">
        <v>0</v>
      </c>
      <c r="D306" s="10">
        <v>0</v>
      </c>
      <c r="E306" s="18">
        <f t="shared" si="21"/>
        <v>1038.0000009999999</v>
      </c>
      <c r="F306" s="10">
        <f t="shared" si="22"/>
        <v>-0.0010795484727324275</v>
      </c>
      <c r="G306" s="10">
        <f t="shared" si="19"/>
        <v>4.152000004</v>
      </c>
    </row>
    <row r="307" spans="1:7" ht="12.75">
      <c r="A307" s="22">
        <f t="shared" si="20"/>
        <v>249</v>
      </c>
      <c r="B307" s="10">
        <f t="shared" si="23"/>
        <v>250</v>
      </c>
      <c r="C307" s="18">
        <v>0</v>
      </c>
      <c r="D307" s="10">
        <v>0</v>
      </c>
      <c r="E307" s="18">
        <f t="shared" si="21"/>
        <v>1038.0000009999999</v>
      </c>
      <c r="F307" s="10">
        <f t="shared" si="22"/>
        <v>-0.0010587884727124275</v>
      </c>
      <c r="G307" s="10">
        <f t="shared" si="19"/>
        <v>4.152000004</v>
      </c>
    </row>
    <row r="308" spans="1:7" ht="12.75">
      <c r="A308" s="22">
        <f t="shared" si="20"/>
        <v>250</v>
      </c>
      <c r="B308" s="10">
        <f t="shared" si="23"/>
        <v>250</v>
      </c>
      <c r="C308" s="18">
        <v>0</v>
      </c>
      <c r="D308" s="10">
        <v>0</v>
      </c>
      <c r="E308" s="18">
        <f t="shared" si="21"/>
        <v>1038.0000009999999</v>
      </c>
      <c r="F308" s="10">
        <f t="shared" si="22"/>
        <v>-0.0010380284726924276</v>
      </c>
      <c r="G308" s="10">
        <f t="shared" si="19"/>
        <v>4.152000004</v>
      </c>
    </row>
    <row r="309" spans="1:7" ht="12.75">
      <c r="A309" s="22">
        <f t="shared" si="20"/>
        <v>251</v>
      </c>
      <c r="B309" s="10">
        <f t="shared" si="23"/>
        <v>250</v>
      </c>
      <c r="C309" s="18">
        <v>0</v>
      </c>
      <c r="D309" s="10">
        <v>0</v>
      </c>
      <c r="E309" s="18">
        <f t="shared" si="21"/>
        <v>1038.0000009999999</v>
      </c>
      <c r="F309" s="10">
        <f t="shared" si="22"/>
        <v>-0.0010172684726724277</v>
      </c>
      <c r="G309" s="10">
        <f t="shared" si="19"/>
        <v>4.152000004</v>
      </c>
    </row>
    <row r="310" spans="1:7" ht="12.75">
      <c r="A310" s="22">
        <f t="shared" si="20"/>
        <v>252</v>
      </c>
      <c r="B310" s="10">
        <f t="shared" si="23"/>
        <v>250</v>
      </c>
      <c r="C310" s="18">
        <v>0</v>
      </c>
      <c r="D310" s="10">
        <v>0</v>
      </c>
      <c r="E310" s="18">
        <f t="shared" si="21"/>
        <v>1038.0000009999999</v>
      </c>
      <c r="F310" s="10">
        <f t="shared" si="22"/>
        <v>-0.0009965084726524277</v>
      </c>
      <c r="G310" s="10">
        <f t="shared" si="19"/>
        <v>4.152000004</v>
      </c>
    </row>
    <row r="311" spans="1:7" ht="12.75">
      <c r="A311" s="22">
        <f t="shared" si="20"/>
        <v>253</v>
      </c>
      <c r="B311" s="10">
        <f t="shared" si="23"/>
        <v>250</v>
      </c>
      <c r="C311" s="18">
        <v>0</v>
      </c>
      <c r="D311" s="10">
        <v>0</v>
      </c>
      <c r="E311" s="18">
        <f t="shared" si="21"/>
        <v>1038.0000009999999</v>
      </c>
      <c r="F311" s="10">
        <f t="shared" si="22"/>
        <v>-0.0009757484726324277</v>
      </c>
      <c r="G311" s="10">
        <f t="shared" si="19"/>
        <v>4.152000004</v>
      </c>
    </row>
    <row r="312" spans="1:7" ht="12.75">
      <c r="A312" s="22">
        <f t="shared" si="20"/>
        <v>254</v>
      </c>
      <c r="B312" s="10">
        <f t="shared" si="23"/>
        <v>250</v>
      </c>
      <c r="C312" s="18">
        <v>0</v>
      </c>
      <c r="D312" s="10">
        <v>0</v>
      </c>
      <c r="E312" s="18">
        <f t="shared" si="21"/>
        <v>1038.0000009999999</v>
      </c>
      <c r="F312" s="10">
        <f t="shared" si="22"/>
        <v>-0.0009549884726124276</v>
      </c>
      <c r="G312" s="10">
        <f t="shared" si="19"/>
        <v>4.152000004</v>
      </c>
    </row>
    <row r="313" spans="1:7" ht="12.75">
      <c r="A313" s="22">
        <f t="shared" si="20"/>
        <v>255</v>
      </c>
      <c r="B313" s="10">
        <f t="shared" si="23"/>
        <v>250</v>
      </c>
      <c r="C313" s="18">
        <v>0</v>
      </c>
      <c r="D313" s="10">
        <v>0</v>
      </c>
      <c r="E313" s="18">
        <f t="shared" si="21"/>
        <v>1038.0000009999999</v>
      </c>
      <c r="F313" s="10">
        <f t="shared" si="22"/>
        <v>-0.0009342284725924276</v>
      </c>
      <c r="G313" s="10">
        <f t="shared" si="19"/>
        <v>4.152000004</v>
      </c>
    </row>
    <row r="314" spans="1:7" ht="12.75">
      <c r="A314" s="22">
        <f t="shared" si="20"/>
        <v>256</v>
      </c>
      <c r="B314" s="10">
        <f t="shared" si="23"/>
        <v>250</v>
      </c>
      <c r="C314" s="18">
        <v>0</v>
      </c>
      <c r="D314" s="10">
        <v>0</v>
      </c>
      <c r="E314" s="18">
        <f t="shared" si="21"/>
        <v>1038.0000009999999</v>
      </c>
      <c r="F314" s="10">
        <f t="shared" si="22"/>
        <v>-0.0009134684725724275</v>
      </c>
      <c r="G314" s="10">
        <f aca="true" t="shared" si="24" ref="G314:G358">$E314/$B314</f>
        <v>4.152000004</v>
      </c>
    </row>
    <row r="315" spans="1:7" ht="12.75">
      <c r="A315" s="22">
        <f aca="true" t="shared" si="25" ref="A315:A358">$A314+$B$38</f>
        <v>257</v>
      </c>
      <c r="B315" s="10">
        <f t="shared" si="23"/>
        <v>250</v>
      </c>
      <c r="C315" s="18">
        <v>0</v>
      </c>
      <c r="D315" s="10">
        <v>0</v>
      </c>
      <c r="E315" s="18">
        <f t="shared" si="21"/>
        <v>1038.0000009999999</v>
      </c>
      <c r="F315" s="10">
        <f t="shared" si="22"/>
        <v>-0.0008927084725524275</v>
      </c>
      <c r="G315" s="10">
        <f t="shared" si="24"/>
        <v>4.152000004</v>
      </c>
    </row>
    <row r="316" spans="1:7" ht="12.75">
      <c r="A316" s="22">
        <f t="shared" si="25"/>
        <v>258</v>
      </c>
      <c r="B316" s="10">
        <f t="shared" si="23"/>
        <v>250</v>
      </c>
      <c r="C316" s="18">
        <v>0</v>
      </c>
      <c r="D316" s="10">
        <v>0</v>
      </c>
      <c r="E316" s="18">
        <f aca="true" t="shared" si="26" ref="E316:E358">$E315-$C315*$B$38-$D316</f>
        <v>1038.0000009999999</v>
      </c>
      <c r="F316" s="10">
        <f aca="true" t="shared" si="27" ref="F316:F358">$F315+E315*$B$38/($B$36*$B315)</f>
        <v>-0.0008719484725324275</v>
      </c>
      <c r="G316" s="10">
        <f t="shared" si="24"/>
        <v>4.152000004</v>
      </c>
    </row>
    <row r="317" spans="1:7" ht="12.75">
      <c r="A317" s="22">
        <f t="shared" si="25"/>
        <v>259</v>
      </c>
      <c r="B317" s="10">
        <f t="shared" si="23"/>
        <v>250</v>
      </c>
      <c r="C317" s="18">
        <v>0</v>
      </c>
      <c r="D317" s="10">
        <v>0</v>
      </c>
      <c r="E317" s="18">
        <f t="shared" si="26"/>
        <v>1038.0000009999999</v>
      </c>
      <c r="F317" s="10">
        <f t="shared" si="27"/>
        <v>-0.0008511884725124274</v>
      </c>
      <c r="G317" s="10">
        <f t="shared" si="24"/>
        <v>4.152000004</v>
      </c>
    </row>
    <row r="318" spans="1:7" ht="12.75">
      <c r="A318" s="22">
        <f t="shared" si="25"/>
        <v>260</v>
      </c>
      <c r="B318" s="10">
        <f t="shared" si="23"/>
        <v>250</v>
      </c>
      <c r="C318" s="18">
        <v>0</v>
      </c>
      <c r="D318" s="10">
        <v>0</v>
      </c>
      <c r="E318" s="18">
        <f t="shared" si="26"/>
        <v>1038.0000009999999</v>
      </c>
      <c r="F318" s="10">
        <f t="shared" si="27"/>
        <v>-0.0008304284724924274</v>
      </c>
      <c r="G318" s="10">
        <f t="shared" si="24"/>
        <v>4.152000004</v>
      </c>
    </row>
    <row r="319" spans="1:7" ht="12.75">
      <c r="A319" s="22">
        <f t="shared" si="25"/>
        <v>261</v>
      </c>
      <c r="B319" s="10">
        <f t="shared" si="23"/>
        <v>250</v>
      </c>
      <c r="C319" s="18">
        <v>0</v>
      </c>
      <c r="D319" s="10">
        <v>0</v>
      </c>
      <c r="E319" s="18">
        <f t="shared" si="26"/>
        <v>1038.0000009999999</v>
      </c>
      <c r="F319" s="10">
        <f t="shared" si="27"/>
        <v>-0.0008096684724724273</v>
      </c>
      <c r="G319" s="10">
        <f t="shared" si="24"/>
        <v>4.152000004</v>
      </c>
    </row>
    <row r="320" spans="1:7" ht="12.75">
      <c r="A320" s="22">
        <f t="shared" si="25"/>
        <v>262</v>
      </c>
      <c r="B320" s="10">
        <f t="shared" si="23"/>
        <v>250</v>
      </c>
      <c r="C320" s="18">
        <v>0</v>
      </c>
      <c r="D320" s="10">
        <v>0</v>
      </c>
      <c r="E320" s="18">
        <f t="shared" si="26"/>
        <v>1038.0000009999999</v>
      </c>
      <c r="F320" s="10">
        <f t="shared" si="27"/>
        <v>-0.0007889084724524273</v>
      </c>
      <c r="G320" s="10">
        <f t="shared" si="24"/>
        <v>4.152000004</v>
      </c>
    </row>
    <row r="321" spans="1:7" ht="12.75">
      <c r="A321" s="22">
        <f t="shared" si="25"/>
        <v>263</v>
      </c>
      <c r="B321" s="10">
        <f t="shared" si="23"/>
        <v>250</v>
      </c>
      <c r="C321" s="18">
        <v>0</v>
      </c>
      <c r="D321" s="10">
        <v>0</v>
      </c>
      <c r="E321" s="18">
        <f t="shared" si="26"/>
        <v>1038.0000009999999</v>
      </c>
      <c r="F321" s="10">
        <f t="shared" si="27"/>
        <v>-0.0007681484724324272</v>
      </c>
      <c r="G321" s="10">
        <f t="shared" si="24"/>
        <v>4.152000004</v>
      </c>
    </row>
    <row r="322" spans="1:7" ht="12.75">
      <c r="A322" s="22">
        <f t="shared" si="25"/>
        <v>264</v>
      </c>
      <c r="B322" s="10">
        <f t="shared" si="23"/>
        <v>250</v>
      </c>
      <c r="C322" s="18">
        <v>0</v>
      </c>
      <c r="D322" s="10">
        <v>0</v>
      </c>
      <c r="E322" s="18">
        <f t="shared" si="26"/>
        <v>1038.0000009999999</v>
      </c>
      <c r="F322" s="10">
        <f t="shared" si="27"/>
        <v>-0.0007473884724124272</v>
      </c>
      <c r="G322" s="10">
        <f t="shared" si="24"/>
        <v>4.152000004</v>
      </c>
    </row>
    <row r="323" spans="1:7" ht="12.75">
      <c r="A323" s="22">
        <f t="shared" si="25"/>
        <v>265</v>
      </c>
      <c r="B323" s="10">
        <f t="shared" si="23"/>
        <v>250</v>
      </c>
      <c r="C323" s="18">
        <v>0</v>
      </c>
      <c r="D323" s="10">
        <v>0</v>
      </c>
      <c r="E323" s="18">
        <f t="shared" si="26"/>
        <v>1038.0000009999999</v>
      </c>
      <c r="F323" s="10">
        <f t="shared" si="27"/>
        <v>-0.0007266284723924271</v>
      </c>
      <c r="G323" s="10">
        <f t="shared" si="24"/>
        <v>4.152000004</v>
      </c>
    </row>
    <row r="324" spans="1:7" ht="12.75">
      <c r="A324" s="22">
        <f t="shared" si="25"/>
        <v>266</v>
      </c>
      <c r="B324" s="10">
        <f aca="true" t="shared" si="28" ref="B324:B358">$B$27</f>
        <v>250</v>
      </c>
      <c r="C324" s="18">
        <v>0</v>
      </c>
      <c r="D324" s="10">
        <v>0</v>
      </c>
      <c r="E324" s="18">
        <f t="shared" si="26"/>
        <v>1038.0000009999999</v>
      </c>
      <c r="F324" s="10">
        <f t="shared" si="27"/>
        <v>-0.0007058684723724271</v>
      </c>
      <c r="G324" s="10">
        <f t="shared" si="24"/>
        <v>4.152000004</v>
      </c>
    </row>
    <row r="325" spans="1:7" ht="12.75">
      <c r="A325" s="22">
        <f t="shared" si="25"/>
        <v>267</v>
      </c>
      <c r="B325" s="10">
        <f t="shared" si="28"/>
        <v>250</v>
      </c>
      <c r="C325" s="18">
        <v>0</v>
      </c>
      <c r="D325" s="10">
        <v>0</v>
      </c>
      <c r="E325" s="18">
        <f t="shared" si="26"/>
        <v>1038.0000009999999</v>
      </c>
      <c r="F325" s="10">
        <f t="shared" si="27"/>
        <v>-0.0006851084723524271</v>
      </c>
      <c r="G325" s="10">
        <f t="shared" si="24"/>
        <v>4.152000004</v>
      </c>
    </row>
    <row r="326" spans="1:7" ht="12.75">
      <c r="A326" s="22">
        <f t="shared" si="25"/>
        <v>268</v>
      </c>
      <c r="B326" s="10">
        <f t="shared" si="28"/>
        <v>250</v>
      </c>
      <c r="C326" s="18">
        <v>0</v>
      </c>
      <c r="D326" s="10">
        <v>0</v>
      </c>
      <c r="E326" s="18">
        <f t="shared" si="26"/>
        <v>1038.0000009999999</v>
      </c>
      <c r="F326" s="10">
        <f t="shared" si="27"/>
        <v>-0.000664348472332427</v>
      </c>
      <c r="G326" s="10">
        <f t="shared" si="24"/>
        <v>4.152000004</v>
      </c>
    </row>
    <row r="327" spans="1:7" ht="12.75">
      <c r="A327" s="22">
        <f t="shared" si="25"/>
        <v>269</v>
      </c>
      <c r="B327" s="10">
        <f t="shared" si="28"/>
        <v>250</v>
      </c>
      <c r="C327" s="18">
        <v>0</v>
      </c>
      <c r="D327" s="10">
        <v>0</v>
      </c>
      <c r="E327" s="18">
        <f t="shared" si="26"/>
        <v>1038.0000009999999</v>
      </c>
      <c r="F327" s="10">
        <f t="shared" si="27"/>
        <v>-0.000643588472312427</v>
      </c>
      <c r="G327" s="10">
        <f t="shared" si="24"/>
        <v>4.152000004</v>
      </c>
    </row>
    <row r="328" spans="1:7" ht="12.75">
      <c r="A328" s="22">
        <f t="shared" si="25"/>
        <v>270</v>
      </c>
      <c r="B328" s="10">
        <f t="shared" si="28"/>
        <v>250</v>
      </c>
      <c r="C328" s="18">
        <v>0</v>
      </c>
      <c r="D328" s="10">
        <v>0</v>
      </c>
      <c r="E328" s="18">
        <f t="shared" si="26"/>
        <v>1038.0000009999999</v>
      </c>
      <c r="F328" s="10">
        <f t="shared" si="27"/>
        <v>-0.0006228284722924269</v>
      </c>
      <c r="G328" s="10">
        <f t="shared" si="24"/>
        <v>4.152000004</v>
      </c>
    </row>
    <row r="329" spans="1:7" ht="12.75">
      <c r="A329" s="22">
        <f t="shared" si="25"/>
        <v>271</v>
      </c>
      <c r="B329" s="10">
        <f t="shared" si="28"/>
        <v>250</v>
      </c>
      <c r="C329" s="18">
        <v>0</v>
      </c>
      <c r="D329" s="10">
        <v>0</v>
      </c>
      <c r="E329" s="18">
        <f t="shared" si="26"/>
        <v>1038.0000009999999</v>
      </c>
      <c r="F329" s="10">
        <f t="shared" si="27"/>
        <v>-0.0006020684722724269</v>
      </c>
      <c r="G329" s="10">
        <f t="shared" si="24"/>
        <v>4.152000004</v>
      </c>
    </row>
    <row r="330" spans="1:7" ht="12.75">
      <c r="A330" s="22">
        <f t="shared" si="25"/>
        <v>272</v>
      </c>
      <c r="B330" s="10">
        <f t="shared" si="28"/>
        <v>250</v>
      </c>
      <c r="C330" s="18">
        <v>0</v>
      </c>
      <c r="D330" s="10">
        <v>0</v>
      </c>
      <c r="E330" s="18">
        <f t="shared" si="26"/>
        <v>1038.0000009999999</v>
      </c>
      <c r="F330" s="10">
        <f t="shared" si="27"/>
        <v>-0.0005813084722524268</v>
      </c>
      <c r="G330" s="10">
        <f t="shared" si="24"/>
        <v>4.152000004</v>
      </c>
    </row>
    <row r="331" spans="1:7" ht="12.75">
      <c r="A331" s="22">
        <f t="shared" si="25"/>
        <v>273</v>
      </c>
      <c r="B331" s="10">
        <f t="shared" si="28"/>
        <v>250</v>
      </c>
      <c r="C331" s="18">
        <v>0</v>
      </c>
      <c r="D331" s="10">
        <v>0</v>
      </c>
      <c r="E331" s="18">
        <f t="shared" si="26"/>
        <v>1038.0000009999999</v>
      </c>
      <c r="F331" s="10">
        <f t="shared" si="27"/>
        <v>-0.0005605484722324268</v>
      </c>
      <c r="G331" s="10">
        <f t="shared" si="24"/>
        <v>4.152000004</v>
      </c>
    </row>
    <row r="332" spans="1:7" ht="12.75">
      <c r="A332" s="22">
        <f t="shared" si="25"/>
        <v>274</v>
      </c>
      <c r="B332" s="10">
        <f t="shared" si="28"/>
        <v>250</v>
      </c>
      <c r="C332" s="18">
        <v>0</v>
      </c>
      <c r="D332" s="10">
        <v>0</v>
      </c>
      <c r="E332" s="18">
        <f t="shared" si="26"/>
        <v>1038.0000009999999</v>
      </c>
      <c r="F332" s="10">
        <f t="shared" si="27"/>
        <v>-0.0005397884722124267</v>
      </c>
      <c r="G332" s="10">
        <f t="shared" si="24"/>
        <v>4.152000004</v>
      </c>
    </row>
    <row r="333" spans="1:7" ht="12.75">
      <c r="A333" s="22">
        <f t="shared" si="25"/>
        <v>275</v>
      </c>
      <c r="B333" s="10">
        <f t="shared" si="28"/>
        <v>250</v>
      </c>
      <c r="C333" s="18">
        <v>0</v>
      </c>
      <c r="D333" s="10">
        <v>0</v>
      </c>
      <c r="E333" s="18">
        <f t="shared" si="26"/>
        <v>1038.0000009999999</v>
      </c>
      <c r="F333" s="10">
        <f t="shared" si="27"/>
        <v>-0.0005190284721924267</v>
      </c>
      <c r="G333" s="10">
        <f t="shared" si="24"/>
        <v>4.152000004</v>
      </c>
    </row>
    <row r="334" spans="1:7" ht="12.75">
      <c r="A334" s="22">
        <f t="shared" si="25"/>
        <v>276</v>
      </c>
      <c r="B334" s="10">
        <f t="shared" si="28"/>
        <v>250</v>
      </c>
      <c r="C334" s="18">
        <v>0</v>
      </c>
      <c r="D334" s="10">
        <v>0</v>
      </c>
      <c r="E334" s="18">
        <f t="shared" si="26"/>
        <v>1038.0000009999999</v>
      </c>
      <c r="F334" s="10">
        <f t="shared" si="27"/>
        <v>-0.0004982684721724267</v>
      </c>
      <c r="G334" s="10">
        <f t="shared" si="24"/>
        <v>4.152000004</v>
      </c>
    </row>
    <row r="335" spans="1:7" ht="12.75">
      <c r="A335" s="22">
        <f t="shared" si="25"/>
        <v>277</v>
      </c>
      <c r="B335" s="10">
        <f t="shared" si="28"/>
        <v>250</v>
      </c>
      <c r="C335" s="18">
        <v>0</v>
      </c>
      <c r="D335" s="10">
        <v>0</v>
      </c>
      <c r="E335" s="18">
        <f t="shared" si="26"/>
        <v>1038.0000009999999</v>
      </c>
      <c r="F335" s="10">
        <f t="shared" si="27"/>
        <v>-0.00047750847215242666</v>
      </c>
      <c r="G335" s="10">
        <f t="shared" si="24"/>
        <v>4.152000004</v>
      </c>
    </row>
    <row r="336" spans="1:7" ht="12.75">
      <c r="A336" s="22">
        <f t="shared" si="25"/>
        <v>278</v>
      </c>
      <c r="B336" s="10">
        <f t="shared" si="28"/>
        <v>250</v>
      </c>
      <c r="C336" s="18">
        <v>0</v>
      </c>
      <c r="D336" s="10">
        <v>0</v>
      </c>
      <c r="E336" s="18">
        <f t="shared" si="26"/>
        <v>1038.0000009999999</v>
      </c>
      <c r="F336" s="10">
        <f t="shared" si="27"/>
        <v>-0.00045674847213242667</v>
      </c>
      <c r="G336" s="10">
        <f t="shared" si="24"/>
        <v>4.152000004</v>
      </c>
    </row>
    <row r="337" spans="1:7" ht="12.75">
      <c r="A337" s="22">
        <f t="shared" si="25"/>
        <v>279</v>
      </c>
      <c r="B337" s="10">
        <f t="shared" si="28"/>
        <v>250</v>
      </c>
      <c r="C337" s="18">
        <v>0</v>
      </c>
      <c r="D337" s="10">
        <v>0</v>
      </c>
      <c r="E337" s="18">
        <f t="shared" si="26"/>
        <v>1038.0000009999999</v>
      </c>
      <c r="F337" s="10">
        <f t="shared" si="27"/>
        <v>-0.0004359884721124267</v>
      </c>
      <c r="G337" s="10">
        <f t="shared" si="24"/>
        <v>4.152000004</v>
      </c>
    </row>
    <row r="338" spans="1:7" ht="12.75">
      <c r="A338" s="22">
        <f t="shared" si="25"/>
        <v>280</v>
      </c>
      <c r="B338" s="10">
        <f t="shared" si="28"/>
        <v>250</v>
      </c>
      <c r="C338" s="18">
        <v>0</v>
      </c>
      <c r="D338" s="10">
        <v>0</v>
      </c>
      <c r="E338" s="18">
        <f t="shared" si="26"/>
        <v>1038.0000009999999</v>
      </c>
      <c r="F338" s="10">
        <f t="shared" si="27"/>
        <v>-0.0004152284720924267</v>
      </c>
      <c r="G338" s="10">
        <f t="shared" si="24"/>
        <v>4.152000004</v>
      </c>
    </row>
    <row r="339" spans="1:7" ht="12.75">
      <c r="A339" s="22">
        <f t="shared" si="25"/>
        <v>281</v>
      </c>
      <c r="B339" s="10">
        <f t="shared" si="28"/>
        <v>250</v>
      </c>
      <c r="C339" s="18">
        <v>0</v>
      </c>
      <c r="D339" s="10">
        <v>0</v>
      </c>
      <c r="E339" s="18">
        <f t="shared" si="26"/>
        <v>1038.0000009999999</v>
      </c>
      <c r="F339" s="10">
        <f t="shared" si="27"/>
        <v>-0.0003944684720724267</v>
      </c>
      <c r="G339" s="10">
        <f t="shared" si="24"/>
        <v>4.152000004</v>
      </c>
    </row>
    <row r="340" spans="1:7" ht="12.75">
      <c r="A340" s="22">
        <f t="shared" si="25"/>
        <v>282</v>
      </c>
      <c r="B340" s="10">
        <f t="shared" si="28"/>
        <v>250</v>
      </c>
      <c r="C340" s="18">
        <v>0</v>
      </c>
      <c r="D340" s="10">
        <v>0</v>
      </c>
      <c r="E340" s="18">
        <f t="shared" si="26"/>
        <v>1038.0000009999999</v>
      </c>
      <c r="F340" s="10">
        <f t="shared" si="27"/>
        <v>-0.0003737084720524267</v>
      </c>
      <c r="G340" s="10">
        <f t="shared" si="24"/>
        <v>4.152000004</v>
      </c>
    </row>
    <row r="341" spans="1:7" ht="12.75">
      <c r="A341" s="22">
        <f t="shared" si="25"/>
        <v>283</v>
      </c>
      <c r="B341" s="10">
        <f t="shared" si="28"/>
        <v>250</v>
      </c>
      <c r="C341" s="18">
        <v>0</v>
      </c>
      <c r="D341" s="10">
        <v>0</v>
      </c>
      <c r="E341" s="18">
        <f t="shared" si="26"/>
        <v>1038.0000009999999</v>
      </c>
      <c r="F341" s="10">
        <f t="shared" si="27"/>
        <v>-0.0003529484720324267</v>
      </c>
      <c r="G341" s="10">
        <f t="shared" si="24"/>
        <v>4.152000004</v>
      </c>
    </row>
    <row r="342" spans="1:7" ht="12.75">
      <c r="A342" s="22">
        <f t="shared" si="25"/>
        <v>284</v>
      </c>
      <c r="B342" s="10">
        <f t="shared" si="28"/>
        <v>250</v>
      </c>
      <c r="C342" s="18">
        <v>0</v>
      </c>
      <c r="D342" s="10">
        <v>0</v>
      </c>
      <c r="E342" s="18">
        <f t="shared" si="26"/>
        <v>1038.0000009999999</v>
      </c>
      <c r="F342" s="10">
        <f t="shared" si="27"/>
        <v>-0.00033218847201242673</v>
      </c>
      <c r="G342" s="10">
        <f t="shared" si="24"/>
        <v>4.152000004</v>
      </c>
    </row>
    <row r="343" spans="1:7" ht="12.75">
      <c r="A343" s="22">
        <f t="shared" si="25"/>
        <v>285</v>
      </c>
      <c r="B343" s="10">
        <f t="shared" si="28"/>
        <v>250</v>
      </c>
      <c r="C343" s="18">
        <v>0</v>
      </c>
      <c r="D343" s="10">
        <v>0</v>
      </c>
      <c r="E343" s="18">
        <f t="shared" si="26"/>
        <v>1038.0000009999999</v>
      </c>
      <c r="F343" s="10">
        <f t="shared" si="27"/>
        <v>-0.00031142847199242674</v>
      </c>
      <c r="G343" s="10">
        <f t="shared" si="24"/>
        <v>4.152000004</v>
      </c>
    </row>
    <row r="344" spans="1:7" ht="12.75">
      <c r="A344" s="22">
        <f t="shared" si="25"/>
        <v>286</v>
      </c>
      <c r="B344" s="10">
        <f t="shared" si="28"/>
        <v>250</v>
      </c>
      <c r="C344" s="18">
        <v>0</v>
      </c>
      <c r="D344" s="10">
        <v>0</v>
      </c>
      <c r="E344" s="18">
        <f t="shared" si="26"/>
        <v>1038.0000009999999</v>
      </c>
      <c r="F344" s="10">
        <f t="shared" si="27"/>
        <v>-0.00029066847197242675</v>
      </c>
      <c r="G344" s="10">
        <f t="shared" si="24"/>
        <v>4.152000004</v>
      </c>
    </row>
    <row r="345" spans="1:7" ht="12.75">
      <c r="A345" s="22">
        <f t="shared" si="25"/>
        <v>287</v>
      </c>
      <c r="B345" s="10">
        <f t="shared" si="28"/>
        <v>250</v>
      </c>
      <c r="C345" s="18">
        <v>0</v>
      </c>
      <c r="D345" s="10">
        <v>0</v>
      </c>
      <c r="E345" s="18">
        <f t="shared" si="26"/>
        <v>1038.0000009999999</v>
      </c>
      <c r="F345" s="10">
        <f t="shared" si="27"/>
        <v>-0.00026990847195242676</v>
      </c>
      <c r="G345" s="10">
        <f t="shared" si="24"/>
        <v>4.152000004</v>
      </c>
    </row>
    <row r="346" spans="1:7" ht="12.75">
      <c r="A346" s="22">
        <f t="shared" si="25"/>
        <v>288</v>
      </c>
      <c r="B346" s="10">
        <f t="shared" si="28"/>
        <v>250</v>
      </c>
      <c r="C346" s="18">
        <v>0</v>
      </c>
      <c r="D346" s="10">
        <v>0</v>
      </c>
      <c r="E346" s="18">
        <f t="shared" si="26"/>
        <v>1038.0000009999999</v>
      </c>
      <c r="F346" s="10">
        <f t="shared" si="27"/>
        <v>-0.00024914847193242677</v>
      </c>
      <c r="G346" s="10">
        <f t="shared" si="24"/>
        <v>4.152000004</v>
      </c>
    </row>
    <row r="347" spans="1:7" ht="12.75">
      <c r="A347" s="22">
        <f t="shared" si="25"/>
        <v>289</v>
      </c>
      <c r="B347" s="10">
        <f t="shared" si="28"/>
        <v>250</v>
      </c>
      <c r="C347" s="18">
        <v>0</v>
      </c>
      <c r="D347" s="10">
        <v>0</v>
      </c>
      <c r="E347" s="18">
        <f t="shared" si="26"/>
        <v>1038.0000009999999</v>
      </c>
      <c r="F347" s="10">
        <f t="shared" si="27"/>
        <v>-0.00022838847191242678</v>
      </c>
      <c r="G347" s="10">
        <f t="shared" si="24"/>
        <v>4.152000004</v>
      </c>
    </row>
    <row r="348" spans="1:7" ht="12.75">
      <c r="A348" s="22">
        <f t="shared" si="25"/>
        <v>290</v>
      </c>
      <c r="B348" s="10">
        <f t="shared" si="28"/>
        <v>250</v>
      </c>
      <c r="C348" s="18">
        <v>0</v>
      </c>
      <c r="D348" s="10">
        <v>0</v>
      </c>
      <c r="E348" s="18">
        <f t="shared" si="26"/>
        <v>1038.0000009999999</v>
      </c>
      <c r="F348" s="10">
        <f t="shared" si="27"/>
        <v>-0.00020762847189242678</v>
      </c>
      <c r="G348" s="10">
        <f t="shared" si="24"/>
        <v>4.152000004</v>
      </c>
    </row>
    <row r="349" spans="1:7" ht="12.75">
      <c r="A349" s="22">
        <f t="shared" si="25"/>
        <v>291</v>
      </c>
      <c r="B349" s="10">
        <f t="shared" si="28"/>
        <v>250</v>
      </c>
      <c r="C349" s="18">
        <v>0</v>
      </c>
      <c r="D349" s="10">
        <v>0</v>
      </c>
      <c r="E349" s="18">
        <f t="shared" si="26"/>
        <v>1038.0000009999999</v>
      </c>
      <c r="F349" s="10">
        <f t="shared" si="27"/>
        <v>-0.0001868684718724268</v>
      </c>
      <c r="G349" s="10">
        <f t="shared" si="24"/>
        <v>4.152000004</v>
      </c>
    </row>
    <row r="350" spans="1:7" ht="12.75">
      <c r="A350" s="22">
        <f t="shared" si="25"/>
        <v>292</v>
      </c>
      <c r="B350" s="10">
        <f t="shared" si="28"/>
        <v>250</v>
      </c>
      <c r="C350" s="18">
        <v>0</v>
      </c>
      <c r="D350" s="10">
        <v>0</v>
      </c>
      <c r="E350" s="18">
        <f t="shared" si="26"/>
        <v>1038.0000009999999</v>
      </c>
      <c r="F350" s="10">
        <f t="shared" si="27"/>
        <v>-0.0001661084718524268</v>
      </c>
      <c r="G350" s="10">
        <f t="shared" si="24"/>
        <v>4.152000004</v>
      </c>
    </row>
    <row r="351" spans="1:7" ht="12.75">
      <c r="A351" s="22">
        <f t="shared" si="25"/>
        <v>293</v>
      </c>
      <c r="B351" s="10">
        <f t="shared" si="28"/>
        <v>250</v>
      </c>
      <c r="C351" s="18">
        <v>0</v>
      </c>
      <c r="D351" s="10">
        <v>0</v>
      </c>
      <c r="E351" s="18">
        <f t="shared" si="26"/>
        <v>1038.0000009999999</v>
      </c>
      <c r="F351" s="10">
        <f t="shared" si="27"/>
        <v>-0.0001453484718324268</v>
      </c>
      <c r="G351" s="10">
        <f t="shared" si="24"/>
        <v>4.152000004</v>
      </c>
    </row>
    <row r="352" spans="1:7" ht="12.75">
      <c r="A352" s="22">
        <f t="shared" si="25"/>
        <v>294</v>
      </c>
      <c r="B352" s="10">
        <f t="shared" si="28"/>
        <v>250</v>
      </c>
      <c r="C352" s="18">
        <v>0</v>
      </c>
      <c r="D352" s="10">
        <v>0</v>
      </c>
      <c r="E352" s="18">
        <f t="shared" si="26"/>
        <v>1038.0000009999999</v>
      </c>
      <c r="F352" s="10">
        <f t="shared" si="27"/>
        <v>-0.00012458847181242682</v>
      </c>
      <c r="G352" s="10">
        <f t="shared" si="24"/>
        <v>4.152000004</v>
      </c>
    </row>
    <row r="353" spans="1:7" ht="12.75">
      <c r="A353" s="22">
        <f t="shared" si="25"/>
        <v>295</v>
      </c>
      <c r="B353" s="10">
        <f t="shared" si="28"/>
        <v>250</v>
      </c>
      <c r="C353" s="18">
        <v>0</v>
      </c>
      <c r="D353" s="10">
        <v>0</v>
      </c>
      <c r="E353" s="18">
        <f t="shared" si="26"/>
        <v>1038.0000009999999</v>
      </c>
      <c r="F353" s="10">
        <f t="shared" si="27"/>
        <v>-0.00010382847179242683</v>
      </c>
      <c r="G353" s="10">
        <f t="shared" si="24"/>
        <v>4.152000004</v>
      </c>
    </row>
    <row r="354" spans="1:7" ht="12.75">
      <c r="A354" s="22">
        <f t="shared" si="25"/>
        <v>296</v>
      </c>
      <c r="B354" s="10">
        <f t="shared" si="28"/>
        <v>250</v>
      </c>
      <c r="C354" s="18">
        <v>0</v>
      </c>
      <c r="D354" s="10">
        <v>0</v>
      </c>
      <c r="E354" s="18">
        <f t="shared" si="26"/>
        <v>1038.0000009999999</v>
      </c>
      <c r="F354" s="10">
        <f t="shared" si="27"/>
        <v>-8.306847177242684E-05</v>
      </c>
      <c r="G354" s="10">
        <f t="shared" si="24"/>
        <v>4.152000004</v>
      </c>
    </row>
    <row r="355" spans="1:7" ht="12.75">
      <c r="A355" s="22">
        <f t="shared" si="25"/>
        <v>297</v>
      </c>
      <c r="B355" s="10">
        <f t="shared" si="28"/>
        <v>250</v>
      </c>
      <c r="C355" s="18">
        <v>0</v>
      </c>
      <c r="D355" s="10">
        <v>0</v>
      </c>
      <c r="E355" s="18">
        <f t="shared" si="26"/>
        <v>1038.0000009999999</v>
      </c>
      <c r="F355" s="10">
        <f t="shared" si="27"/>
        <v>-6.230847175242685E-05</v>
      </c>
      <c r="G355" s="10">
        <f t="shared" si="24"/>
        <v>4.152000004</v>
      </c>
    </row>
    <row r="356" spans="1:7" ht="12.75">
      <c r="A356" s="22">
        <f t="shared" si="25"/>
        <v>298</v>
      </c>
      <c r="B356" s="10">
        <f t="shared" si="28"/>
        <v>250</v>
      </c>
      <c r="C356" s="18">
        <v>0</v>
      </c>
      <c r="D356" s="10">
        <v>0</v>
      </c>
      <c r="E356" s="18">
        <f t="shared" si="26"/>
        <v>1038.0000009999999</v>
      </c>
      <c r="F356" s="10">
        <f t="shared" si="27"/>
        <v>-4.154847173242685E-05</v>
      </c>
      <c r="G356" s="10">
        <f t="shared" si="24"/>
        <v>4.152000004</v>
      </c>
    </row>
    <row r="357" spans="1:7" ht="13.5" thickBot="1">
      <c r="A357" s="22">
        <f t="shared" si="25"/>
        <v>299</v>
      </c>
      <c r="B357" s="10">
        <f t="shared" si="28"/>
        <v>250</v>
      </c>
      <c r="C357" s="18">
        <v>0</v>
      </c>
      <c r="D357" s="10">
        <v>0</v>
      </c>
      <c r="E357" s="18">
        <f t="shared" si="26"/>
        <v>1038.0000009999999</v>
      </c>
      <c r="F357" s="62">
        <f t="shared" si="27"/>
        <v>-2.0788471712426855E-05</v>
      </c>
      <c r="G357" s="10">
        <f t="shared" si="24"/>
        <v>4.152000004</v>
      </c>
    </row>
    <row r="358" spans="1:7" ht="13.5" thickBot="1">
      <c r="A358" s="22">
        <f t="shared" si="25"/>
        <v>300</v>
      </c>
      <c r="B358" s="10">
        <f t="shared" si="28"/>
        <v>250</v>
      </c>
      <c r="C358" s="18">
        <v>0</v>
      </c>
      <c r="D358" s="10">
        <v>0</v>
      </c>
      <c r="E358" s="18">
        <f t="shared" si="26"/>
        <v>1038.0000009999999</v>
      </c>
      <c r="F358" s="66">
        <f t="shared" si="27"/>
        <v>-2.8471692426858058E-08</v>
      </c>
      <c r="G358" s="9">
        <f t="shared" si="24"/>
        <v>4.152000004</v>
      </c>
    </row>
    <row r="359" spans="1:7" ht="13.5" thickBot="1">
      <c r="A359" s="36" t="s">
        <v>10</v>
      </c>
      <c r="B359" s="37" t="s">
        <v>11</v>
      </c>
      <c r="C359" s="37" t="s">
        <v>29</v>
      </c>
      <c r="D359" s="37" t="s">
        <v>30</v>
      </c>
      <c r="E359" s="37" t="s">
        <v>31</v>
      </c>
      <c r="F359" s="38" t="s">
        <v>12</v>
      </c>
      <c r="G359" s="39" t="s">
        <v>32</v>
      </c>
    </row>
  </sheetData>
  <sheetProtection/>
  <mergeCells count="2">
    <mergeCell ref="A1:H1"/>
    <mergeCell ref="I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ЭРА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</dc:creator>
  <cp:keywords/>
  <dc:description/>
  <cp:lastModifiedBy>User</cp:lastModifiedBy>
  <cp:lastPrinted>2005-08-31T17:07:14Z</cp:lastPrinted>
  <dcterms:created xsi:type="dcterms:W3CDTF">2005-08-19T19:02:26Z</dcterms:created>
  <dcterms:modified xsi:type="dcterms:W3CDTF">2020-11-30T05:50:22Z</dcterms:modified>
  <cp:category/>
  <cp:version/>
  <cp:contentType/>
  <cp:contentStatus/>
</cp:coreProperties>
</file>